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alkulace knihy" sheetId="1" r:id="rId1"/>
  </sheets>
  <definedNames>
    <definedName name="_ftn1">'Kalkulace knihy'!$B$44</definedName>
    <definedName name="_ftnref1">'Kalkulace knihy'!$E$15</definedName>
  </definedNames>
  <calcPr fullCalcOnLoad="1"/>
</workbook>
</file>

<file path=xl/sharedStrings.xml><?xml version="1.0" encoding="utf-8"?>
<sst xmlns="http://schemas.openxmlformats.org/spreadsheetml/2006/main" count="59" uniqueCount="49">
  <si>
    <t>Kalkulace vydání knihy</t>
  </si>
  <si>
    <t>1.</t>
  </si>
  <si>
    <t>2.</t>
  </si>
  <si>
    <t>3.</t>
  </si>
  <si>
    <t>4.</t>
  </si>
  <si>
    <t>5.</t>
  </si>
  <si>
    <t>6.</t>
  </si>
  <si>
    <t>8.</t>
  </si>
  <si>
    <t>Kč</t>
  </si>
  <si>
    <t>počet stran</t>
  </si>
  <si>
    <t>z toho v AJ</t>
  </si>
  <si>
    <t>z toho barevných</t>
  </si>
  <si>
    <t>počet výtisků</t>
  </si>
  <si>
    <t>Vypracování recenzí (2 recenzenti)</t>
  </si>
  <si>
    <t>Odborná redakce</t>
  </si>
  <si>
    <t>5 000 Kč za celek</t>
  </si>
  <si>
    <t>Jazyková úprava ČJ</t>
  </si>
  <si>
    <t>20-30 Kč/1 NS (v modelu počítáno s 30Kč/1 NS; 10 stran bez revize)</t>
  </si>
  <si>
    <t>Jazyková revize AJ</t>
  </si>
  <si>
    <t>150 Kč/1 NS</t>
  </si>
  <si>
    <t>Grafická a typografická úprava (individuální řešení, ne součást ediční řady)</t>
  </si>
  <si>
    <t>Sazba a příprava k tisku      (dle složitosti struktury textu)</t>
  </si>
  <si>
    <t>60–80 Kč/ 1 tisk. Strana (v modelu počítáno s 70Kč/strana)</t>
  </si>
  <si>
    <t>7a.</t>
  </si>
  <si>
    <t>Tisk (do 200 výtisků)</t>
  </si>
  <si>
    <t>1 čb. strana</t>
  </si>
  <si>
    <t>1 barev. strana</t>
  </si>
  <si>
    <t xml:space="preserve">(včetně knihařského zpracování V2, tisku barevné obálky           s úpravou lamino lesk) </t>
  </si>
  <si>
    <t>7b.</t>
  </si>
  <si>
    <t>Tisk (201-500 výtisků)</t>
  </si>
  <si>
    <t>(včetně knihařského zpracování V2, tisku barevné obálky          s úpravou lamino lesk)</t>
  </si>
  <si>
    <t>Propagace/otištění obálky         a anotace v odborném tisku</t>
  </si>
  <si>
    <t>9.</t>
  </si>
  <si>
    <t>Jiné náklady</t>
  </si>
  <si>
    <t>1. recenze</t>
  </si>
  <si>
    <t>2. odborná redakce</t>
  </si>
  <si>
    <t>3. jazyková úprava ČJ</t>
  </si>
  <si>
    <t>4. jazyková úprava AJ</t>
  </si>
  <si>
    <t>5. grafika, typografie</t>
  </si>
  <si>
    <t>6. sazba</t>
  </si>
  <si>
    <t>7. tisk</t>
  </si>
  <si>
    <t>8. propagace</t>
  </si>
  <si>
    <t>Celkem</t>
  </si>
  <si>
    <t>hodnoty lze upravovat</t>
  </si>
  <si>
    <t>cena může být nižší i výrazně vyšší v závislosti na kvalitě předloženého textu (rozmezí 3 000 – 10 000 Kč)</t>
  </si>
  <si>
    <t>Upřesnění nákladových položek</t>
  </si>
  <si>
    <t>chybná hodnota</t>
  </si>
  <si>
    <t>do 120 str. textu: 2 000 Kč</t>
  </si>
  <si>
    <r>
      <t>nad 120 str. textu: 3 000 K</t>
    </r>
    <r>
      <rPr>
        <i/>
        <sz val="9"/>
        <rFont val="Verdana"/>
        <family val="2"/>
      </rPr>
      <t>č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</si>
</sst>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;[Red]\-#,##0&quot; Kč&quot;"/>
    <numFmt numFmtId="165" formatCode="#,##0.00&quot; Kč&quot;;[Red]\-#,##0.00&quot; Kč&quot;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9C000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65" fontId="3" fillId="0" borderId="12" xfId="0" applyNumberFormat="1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40" fillId="20" borderId="0" xfId="36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3" fillId="0" borderId="13" xfId="0" applyFont="1" applyFill="1" applyBorder="1" applyAlignment="1">
      <alignment vertical="top" wrapText="1"/>
    </xf>
    <xf numFmtId="0" fontId="3" fillId="0" borderId="39" xfId="0" applyFont="1" applyFill="1" applyBorder="1" applyAlignment="1">
      <alignment vertical="top" wrapText="1"/>
    </xf>
    <xf numFmtId="1" fontId="1" fillId="0" borderId="23" xfId="0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22.421875" style="0" customWidth="1"/>
    <col min="4" max="4" width="1.421875" style="0" customWidth="1"/>
    <col min="5" max="5" width="4.00390625" style="0" customWidth="1"/>
    <col min="6" max="6" width="40.140625" style="0" customWidth="1"/>
    <col min="7" max="7" width="49.00390625" style="0" customWidth="1"/>
    <col min="8" max="8" width="31.57421875" style="0" customWidth="1"/>
    <col min="9" max="9" width="24.28125" style="0" customWidth="1"/>
    <col min="10" max="10" width="4.00390625" style="0" customWidth="1"/>
    <col min="12" max="12" width="4.57421875" style="0" customWidth="1"/>
    <col min="13" max="13" width="22.00390625" style="0" customWidth="1"/>
    <col min="14" max="14" width="27.421875" style="0" customWidth="1"/>
    <col min="15" max="15" width="9.421875" style="0" customWidth="1"/>
  </cols>
  <sheetData>
    <row r="1" spans="1:5" ht="13.5" thickBot="1">
      <c r="A1" s="22" t="s">
        <v>0</v>
      </c>
      <c r="B1" s="23"/>
      <c r="C1" s="24"/>
      <c r="D1" s="37"/>
      <c r="E1" s="47" t="s">
        <v>45</v>
      </c>
    </row>
    <row r="2" spans="1:8" ht="13.5" thickBot="1">
      <c r="A2" s="25"/>
      <c r="B2" s="26"/>
      <c r="C2" s="27"/>
      <c r="D2" s="38"/>
      <c r="H2" s="41"/>
    </row>
    <row r="3" spans="1:8" ht="12.75">
      <c r="A3" s="30" t="s">
        <v>34</v>
      </c>
      <c r="B3" s="13">
        <f>IF(B13&lt;=120,2*2000,2*3000)</f>
        <v>4000</v>
      </c>
      <c r="C3" s="14" t="s">
        <v>8</v>
      </c>
      <c r="D3" s="37"/>
      <c r="E3" s="43" t="s">
        <v>1</v>
      </c>
      <c r="F3" s="45" t="s">
        <v>13</v>
      </c>
      <c r="G3" s="1" t="s">
        <v>47</v>
      </c>
      <c r="H3" s="42"/>
    </row>
    <row r="4" spans="1:8" ht="13.5" thickBot="1">
      <c r="A4" s="15" t="s">
        <v>35</v>
      </c>
      <c r="B4" s="12">
        <v>5000</v>
      </c>
      <c r="C4" s="16" t="s">
        <v>8</v>
      </c>
      <c r="D4" s="37"/>
      <c r="E4" s="44"/>
      <c r="F4" s="46"/>
      <c r="G4" s="2" t="s">
        <v>48</v>
      </c>
      <c r="H4" s="41"/>
    </row>
    <row r="5" spans="1:8" ht="13.5" thickBot="1">
      <c r="A5" s="15" t="s">
        <v>36</v>
      </c>
      <c r="B5" s="12">
        <f>IF(B13-B14&gt;=10,30*(B13-10-B14),0)</f>
        <v>3300</v>
      </c>
      <c r="C5" s="16" t="s">
        <v>8</v>
      </c>
      <c r="D5" s="37"/>
      <c r="E5" s="50" t="s">
        <v>2</v>
      </c>
      <c r="F5" s="50" t="s">
        <v>14</v>
      </c>
      <c r="G5" s="3" t="s">
        <v>15</v>
      </c>
      <c r="H5" s="41"/>
    </row>
    <row r="6" spans="1:8" ht="25.5" customHeight="1" thickBot="1">
      <c r="A6" s="15" t="s">
        <v>37</v>
      </c>
      <c r="B6" s="12">
        <f>150*B14</f>
        <v>0</v>
      </c>
      <c r="C6" s="16" t="s">
        <v>8</v>
      </c>
      <c r="D6" s="37"/>
      <c r="E6" s="51"/>
      <c r="F6" s="51"/>
      <c r="G6" s="4" t="s">
        <v>44</v>
      </c>
      <c r="H6" s="41"/>
    </row>
    <row r="7" spans="1:8" ht="23.25" thickBot="1">
      <c r="A7" s="15" t="s">
        <v>38</v>
      </c>
      <c r="B7" s="12">
        <v>3000</v>
      </c>
      <c r="C7" s="16" t="s">
        <v>8</v>
      </c>
      <c r="D7" s="37"/>
      <c r="E7" s="5" t="s">
        <v>3</v>
      </c>
      <c r="F7" s="2" t="s">
        <v>16</v>
      </c>
      <c r="G7" s="2" t="s">
        <v>17</v>
      </c>
      <c r="H7" s="41"/>
    </row>
    <row r="8" spans="1:8" ht="13.5" thickBot="1">
      <c r="A8" s="15" t="s">
        <v>39</v>
      </c>
      <c r="B8" s="12">
        <f>70*B13</f>
        <v>8400</v>
      </c>
      <c r="C8" s="16" t="s">
        <v>8</v>
      </c>
      <c r="D8" s="37"/>
      <c r="E8" s="5" t="s">
        <v>4</v>
      </c>
      <c r="F8" s="2" t="s">
        <v>18</v>
      </c>
      <c r="G8" s="2" t="s">
        <v>19</v>
      </c>
      <c r="H8" s="41"/>
    </row>
    <row r="9" spans="1:8" ht="24" customHeight="1" thickBot="1">
      <c r="A9" s="15" t="s">
        <v>40</v>
      </c>
      <c r="B9" s="12">
        <f>IF(B16&lt;=200,(B13-B15)*0.5,(B13-B15)*0.3)*B16+IF(B16&lt;=200,B15*9,B15*2)*B16</f>
        <v>7236.000000000002</v>
      </c>
      <c r="C9" s="16" t="s">
        <v>8</v>
      </c>
      <c r="D9" s="37"/>
      <c r="E9" s="5" t="s">
        <v>5</v>
      </c>
      <c r="F9" s="2" t="s">
        <v>20</v>
      </c>
      <c r="G9" s="6">
        <v>3000</v>
      </c>
      <c r="H9" s="41"/>
    </row>
    <row r="10" spans="1:8" ht="23.25" thickBot="1">
      <c r="A10" s="31" t="s">
        <v>41</v>
      </c>
      <c r="B10" s="32">
        <v>500</v>
      </c>
      <c r="C10" s="33" t="s">
        <v>8</v>
      </c>
      <c r="D10" s="37"/>
      <c r="E10" s="5" t="s">
        <v>6</v>
      </c>
      <c r="F10" s="2" t="s">
        <v>21</v>
      </c>
      <c r="G10" s="2" t="s">
        <v>22</v>
      </c>
      <c r="H10" s="41"/>
    </row>
    <row r="11" spans="1:8" ht="13.5" thickBot="1">
      <c r="A11" s="22" t="s">
        <v>42</v>
      </c>
      <c r="B11" s="52">
        <f>SUM(B3:B10)</f>
        <v>31436</v>
      </c>
      <c r="C11" s="34" t="s">
        <v>8</v>
      </c>
      <c r="D11" s="39"/>
      <c r="E11" s="51" t="s">
        <v>23</v>
      </c>
      <c r="F11" s="3" t="s">
        <v>24</v>
      </c>
      <c r="G11" s="3"/>
      <c r="H11" s="41"/>
    </row>
    <row r="12" spans="1:8" ht="13.5" thickBot="1">
      <c r="A12" s="21"/>
      <c r="B12" s="28"/>
      <c r="C12" s="29"/>
      <c r="D12" s="37"/>
      <c r="E12" s="51"/>
      <c r="F12" s="7" t="s">
        <v>25</v>
      </c>
      <c r="G12" s="8">
        <v>0.5</v>
      </c>
      <c r="H12" s="41"/>
    </row>
    <row r="13" spans="1:8" ht="13.5" thickBot="1">
      <c r="A13" s="17" t="s">
        <v>9</v>
      </c>
      <c r="B13" s="35">
        <v>120</v>
      </c>
      <c r="C13" s="18"/>
      <c r="D13" s="40"/>
      <c r="E13" s="51"/>
      <c r="F13" s="7" t="s">
        <v>26</v>
      </c>
      <c r="G13" s="9">
        <v>9</v>
      </c>
      <c r="H13" s="41"/>
    </row>
    <row r="14" spans="1:7" ht="34.5" thickBot="1">
      <c r="A14" s="17" t="s">
        <v>10</v>
      </c>
      <c r="B14" s="49">
        <v>0</v>
      </c>
      <c r="C14" s="18"/>
      <c r="D14" s="40"/>
      <c r="E14" s="51"/>
      <c r="F14" s="2" t="s">
        <v>27</v>
      </c>
      <c r="G14" s="10"/>
    </row>
    <row r="15" spans="1:7" ht="13.5" thickBot="1">
      <c r="A15" s="17" t="s">
        <v>11</v>
      </c>
      <c r="B15" s="35">
        <v>0</v>
      </c>
      <c r="C15" s="18"/>
      <c r="D15" s="40"/>
      <c r="E15" s="51" t="s">
        <v>28</v>
      </c>
      <c r="F15" s="3" t="s">
        <v>29</v>
      </c>
      <c r="G15" s="3"/>
    </row>
    <row r="16" spans="1:7" ht="13.5" thickBot="1">
      <c r="A16" s="19" t="s">
        <v>12</v>
      </c>
      <c r="B16" s="36">
        <v>201</v>
      </c>
      <c r="C16" s="20"/>
      <c r="D16" s="40"/>
      <c r="E16" s="51"/>
      <c r="F16" s="7" t="s">
        <v>25</v>
      </c>
      <c r="G16" s="8">
        <v>0.3</v>
      </c>
    </row>
    <row r="17" spans="5:7" ht="13.5" thickBot="1">
      <c r="E17" s="51"/>
      <c r="F17" s="7" t="s">
        <v>26</v>
      </c>
      <c r="G17" s="9">
        <v>2</v>
      </c>
    </row>
    <row r="18" spans="5:7" ht="34.5" thickBot="1">
      <c r="E18" s="51"/>
      <c r="F18" s="2" t="s">
        <v>30</v>
      </c>
      <c r="G18" s="10"/>
    </row>
    <row r="19" spans="1:7" ht="12.75" customHeight="1" thickBot="1">
      <c r="A19" s="11" t="s">
        <v>43</v>
      </c>
      <c r="E19" s="5" t="s">
        <v>7</v>
      </c>
      <c r="F19" s="2" t="s">
        <v>31</v>
      </c>
      <c r="G19" s="6">
        <v>500</v>
      </c>
    </row>
    <row r="20" spans="1:7" ht="13.5" thickBot="1">
      <c r="A20" s="48" t="s">
        <v>46</v>
      </c>
      <c r="E20" s="5" t="s">
        <v>32</v>
      </c>
      <c r="F20" s="2" t="s">
        <v>33</v>
      </c>
      <c r="G20" s="2"/>
    </row>
    <row r="21" ht="12.75" customHeight="1"/>
    <row r="27" ht="12.75" customHeight="1"/>
    <row r="31" ht="12.75" customHeight="1"/>
  </sheetData>
  <sheetProtection password="C6E1" sheet="1" objects="1" scenarios="1" selectLockedCells="1"/>
  <mergeCells count="4">
    <mergeCell ref="E5:E6"/>
    <mergeCell ref="F5:F6"/>
    <mergeCell ref="E11:E14"/>
    <mergeCell ref="E15:E18"/>
  </mergeCells>
  <conditionalFormatting sqref="B15">
    <cfRule type="cellIs" priority="2" dxfId="0" operator="greaterThan" stopIfTrue="1">
      <formula>$B$13</formula>
    </cfRule>
  </conditionalFormatting>
  <conditionalFormatting sqref="B14">
    <cfRule type="cellIs" priority="1" dxfId="0" operator="greaterThan" stopIfTrue="1">
      <formula>$B$13</formula>
    </cfRule>
  </conditionalFormatting>
  <printOptions/>
  <pageMargins left="0.4013888888888889" right="0.3423611111111111" top="0.9840277777777777" bottom="0.9840277777777777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Slezak Jan</dc:creator>
  <cp:keywords/>
  <dc:description/>
  <cp:lastModifiedBy>Jan Slezák</cp:lastModifiedBy>
  <dcterms:created xsi:type="dcterms:W3CDTF">2012-02-03T16:11:00Z</dcterms:created>
  <dcterms:modified xsi:type="dcterms:W3CDTF">2012-03-26T16:53:59Z</dcterms:modified>
  <cp:category/>
  <cp:version/>
  <cp:contentType/>
  <cp:contentStatus/>
</cp:coreProperties>
</file>