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data\OneDrive - MUNI\KoQ\hodnoceni-vykonu+motivace\"/>
    </mc:Choice>
  </mc:AlternateContent>
  <xr:revisionPtr revIDLastSave="16" documentId="11_4AE74BF81BAB9C65DCB4FBB89FE79E2FABEB14F3" xr6:coauthVersionLast="45" xr6:coauthVersionMax="45" xr10:uidLastSave="{1C86C3BB-A87D-4D9C-838C-0F604A2D7839}"/>
  <bookViews>
    <workbookView xWindow="-108" yWindow="-108" windowWidth="23256" windowHeight="12576" xr2:uid="{00000000-000D-0000-FFFF-FFFF00000000}"/>
  </bookViews>
  <sheets>
    <sheet name="akademik" sheetId="1" r:id="rId1"/>
    <sheet name="externisté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" l="1"/>
  <c r="E11" i="4"/>
  <c r="G11" i="4" s="1"/>
  <c r="E12" i="4"/>
  <c r="U12" i="4" s="1"/>
  <c r="E13" i="4"/>
  <c r="I13" i="4" s="1"/>
  <c r="E14" i="4"/>
  <c r="E15" i="4"/>
  <c r="G15" i="4" s="1"/>
  <c r="E16" i="4"/>
  <c r="U16" i="4" s="1"/>
  <c r="E17" i="4"/>
  <c r="I17" i="4" s="1"/>
  <c r="E18" i="4"/>
  <c r="E19" i="4"/>
  <c r="G19" i="4" s="1"/>
  <c r="E20" i="4"/>
  <c r="U20" i="4" s="1"/>
  <c r="E21" i="4"/>
  <c r="I21" i="4" s="1"/>
  <c r="E22" i="4"/>
  <c r="E23" i="4"/>
  <c r="I23" i="4" s="1"/>
  <c r="E24" i="4"/>
  <c r="U24" i="4" s="1"/>
  <c r="E25" i="4"/>
  <c r="I25" i="4" s="1"/>
  <c r="E26" i="4"/>
  <c r="E27" i="4"/>
  <c r="G27" i="4" s="1"/>
  <c r="E28" i="4"/>
  <c r="U28" i="4" s="1"/>
  <c r="E29" i="4"/>
  <c r="I29" i="4" s="1"/>
  <c r="E30" i="4"/>
  <c r="O16" i="4" l="1"/>
  <c r="I16" i="4"/>
  <c r="S13" i="4"/>
  <c r="G24" i="4"/>
  <c r="K13" i="4"/>
  <c r="K29" i="4"/>
  <c r="M25" i="4"/>
  <c r="O20" i="4"/>
  <c r="Q17" i="4"/>
  <c r="S17" i="4"/>
  <c r="U21" i="4"/>
  <c r="G25" i="4"/>
  <c r="M21" i="4"/>
  <c r="U17" i="4"/>
  <c r="G17" i="4"/>
  <c r="K17" i="4"/>
  <c r="M13" i="4"/>
  <c r="M29" i="4"/>
  <c r="O24" i="4"/>
  <c r="Q21" i="4"/>
  <c r="S21" i="4"/>
  <c r="U25" i="4"/>
  <c r="K25" i="4"/>
  <c r="Q13" i="4"/>
  <c r="G16" i="4"/>
  <c r="K21" i="4"/>
  <c r="M17" i="4"/>
  <c r="O12" i="4"/>
  <c r="Q11" i="4"/>
  <c r="Q25" i="4"/>
  <c r="U13" i="4"/>
  <c r="U29" i="4"/>
  <c r="I30" i="4"/>
  <c r="Y30" i="4"/>
  <c r="Q30" i="4"/>
  <c r="W30" i="4"/>
  <c r="O30" i="4"/>
  <c r="K30" i="4"/>
  <c r="U30" i="4"/>
  <c r="M30" i="4"/>
  <c r="S30" i="4"/>
  <c r="I26" i="4"/>
  <c r="Y26" i="4"/>
  <c r="Q26" i="4"/>
  <c r="K26" i="4"/>
  <c r="W26" i="4"/>
  <c r="O26" i="4"/>
  <c r="U26" i="4"/>
  <c r="M26" i="4"/>
  <c r="S26" i="4"/>
  <c r="I22" i="4"/>
  <c r="Y22" i="4"/>
  <c r="Q22" i="4"/>
  <c r="W22" i="4"/>
  <c r="O22" i="4"/>
  <c r="U22" i="4"/>
  <c r="M22" i="4"/>
  <c r="S22" i="4"/>
  <c r="K22" i="4"/>
  <c r="I18" i="4"/>
  <c r="Y18" i="4"/>
  <c r="Q18" i="4"/>
  <c r="W18" i="4"/>
  <c r="O18" i="4"/>
  <c r="K18" i="4"/>
  <c r="U18" i="4"/>
  <c r="M18" i="4"/>
  <c r="S18" i="4"/>
  <c r="I14" i="4"/>
  <c r="Y14" i="4"/>
  <c r="Q14" i="4"/>
  <c r="W14" i="4"/>
  <c r="O14" i="4"/>
  <c r="U14" i="4"/>
  <c r="M14" i="4"/>
  <c r="S14" i="4"/>
  <c r="K14" i="4"/>
  <c r="I10" i="4"/>
  <c r="Y10" i="4"/>
  <c r="Q10" i="4"/>
  <c r="W10" i="4"/>
  <c r="O10" i="4"/>
  <c r="K10" i="4"/>
  <c r="U10" i="4"/>
  <c r="M10" i="4"/>
  <c r="S10" i="4"/>
  <c r="O28" i="4"/>
  <c r="Q15" i="4"/>
  <c r="Q19" i="4"/>
  <c r="Q23" i="4"/>
  <c r="Q27" i="4"/>
  <c r="W12" i="4"/>
  <c r="W16" i="4"/>
  <c r="W20" i="4"/>
  <c r="W24" i="4"/>
  <c r="W28" i="4"/>
  <c r="Y11" i="4"/>
  <c r="Y15" i="4"/>
  <c r="Y19" i="4"/>
  <c r="Y23" i="4"/>
  <c r="Y27" i="4"/>
  <c r="G29" i="4"/>
  <c r="G21" i="4"/>
  <c r="G13" i="4"/>
  <c r="I20" i="4"/>
  <c r="K11" i="4"/>
  <c r="K15" i="4"/>
  <c r="K19" i="4"/>
  <c r="K23" i="4"/>
  <c r="K27" i="4"/>
  <c r="O13" i="4"/>
  <c r="O17" i="4"/>
  <c r="O21" i="4"/>
  <c r="O25" i="4"/>
  <c r="O29" i="4"/>
  <c r="Q12" i="4"/>
  <c r="Q16" i="4"/>
  <c r="Q20" i="4"/>
  <c r="Q24" i="4"/>
  <c r="Q28" i="4"/>
  <c r="S11" i="4"/>
  <c r="S15" i="4"/>
  <c r="S19" i="4"/>
  <c r="S23" i="4"/>
  <c r="S27" i="4"/>
  <c r="W13" i="4"/>
  <c r="W17" i="4"/>
  <c r="W21" i="4"/>
  <c r="W25" i="4"/>
  <c r="W29" i="4"/>
  <c r="Y12" i="4"/>
  <c r="Y16" i="4"/>
  <c r="Y20" i="4"/>
  <c r="Y24" i="4"/>
  <c r="Y28" i="4"/>
  <c r="G28" i="4"/>
  <c r="G20" i="4"/>
  <c r="G12" i="4"/>
  <c r="I24" i="4"/>
  <c r="K12" i="4"/>
  <c r="K16" i="4"/>
  <c r="K20" i="4"/>
  <c r="K24" i="4"/>
  <c r="K28" i="4"/>
  <c r="M11" i="4"/>
  <c r="M15" i="4"/>
  <c r="M19" i="4"/>
  <c r="M23" i="4"/>
  <c r="M27" i="4"/>
  <c r="Q29" i="4"/>
  <c r="S12" i="4"/>
  <c r="S16" i="4"/>
  <c r="S20" i="4"/>
  <c r="S24" i="4"/>
  <c r="S28" i="4"/>
  <c r="U11" i="4"/>
  <c r="U15" i="4"/>
  <c r="U19" i="4"/>
  <c r="U23" i="4"/>
  <c r="U27" i="4"/>
  <c r="Y13" i="4"/>
  <c r="Y17" i="4"/>
  <c r="Y21" i="4"/>
  <c r="Y25" i="4"/>
  <c r="Y29" i="4"/>
  <c r="I12" i="4"/>
  <c r="I28" i="4"/>
  <c r="M12" i="4"/>
  <c r="M16" i="4"/>
  <c r="M20" i="4"/>
  <c r="M24" i="4"/>
  <c r="M28" i="4"/>
  <c r="O11" i="4"/>
  <c r="O15" i="4"/>
  <c r="O19" i="4"/>
  <c r="O23" i="4"/>
  <c r="O27" i="4"/>
  <c r="S25" i="4"/>
  <c r="S29" i="4"/>
  <c r="W11" i="4"/>
  <c r="W15" i="4"/>
  <c r="W19" i="4"/>
  <c r="W23" i="4"/>
  <c r="W27" i="4"/>
  <c r="I11" i="4"/>
  <c r="I15" i="4"/>
  <c r="I19" i="4"/>
  <c r="I27" i="4"/>
  <c r="G10" i="4"/>
  <c r="G23" i="4"/>
  <c r="G30" i="4"/>
  <c r="G26" i="4"/>
  <c r="G22" i="4"/>
  <c r="G18" i="4"/>
  <c r="G14" i="4"/>
  <c r="G56" i="1"/>
  <c r="G55" i="1"/>
  <c r="D18" i="4" l="1"/>
  <c r="D27" i="4"/>
  <c r="D23" i="4"/>
  <c r="D15" i="4"/>
  <c r="D24" i="4"/>
  <c r="D25" i="4"/>
  <c r="D22" i="4"/>
  <c r="D11" i="4"/>
  <c r="D16" i="4"/>
  <c r="D19" i="4"/>
  <c r="D17" i="4"/>
  <c r="D12" i="4"/>
  <c r="M32" i="4"/>
  <c r="G32" i="4"/>
  <c r="D10" i="4"/>
  <c r="D20" i="4"/>
  <c r="U32" i="4"/>
  <c r="D26" i="4"/>
  <c r="D28" i="4"/>
  <c r="D13" i="4"/>
  <c r="K32" i="4"/>
  <c r="Y32" i="4"/>
  <c r="D14" i="4"/>
  <c r="D30" i="4"/>
  <c r="D21" i="4"/>
  <c r="S32" i="4"/>
  <c r="O32" i="4"/>
  <c r="I32" i="4"/>
  <c r="W32" i="4"/>
  <c r="D29" i="4"/>
  <c r="Q32" i="4"/>
  <c r="G75" i="1"/>
  <c r="G64" i="1"/>
  <c r="G65" i="1"/>
  <c r="G66" i="1"/>
  <c r="G67" i="1"/>
  <c r="G68" i="1"/>
  <c r="G69" i="1"/>
  <c r="G70" i="1"/>
  <c r="G71" i="1"/>
  <c r="G72" i="1"/>
  <c r="G73" i="1"/>
  <c r="G74" i="1"/>
  <c r="G63" i="1"/>
  <c r="G92" i="1"/>
  <c r="G91" i="1"/>
  <c r="G90" i="1"/>
  <c r="G89" i="1"/>
  <c r="G88" i="1"/>
  <c r="G87" i="1"/>
  <c r="G86" i="1"/>
  <c r="G85" i="1"/>
  <c r="G84" i="1"/>
  <c r="G83" i="1"/>
  <c r="G82" i="1"/>
  <c r="G81" i="1"/>
  <c r="D32" i="4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3" i="1"/>
  <c r="G12" i="1"/>
  <c r="G11" i="1"/>
  <c r="G1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8" i="1"/>
  <c r="G59" i="1"/>
  <c r="G60" i="1"/>
  <c r="G61" i="1"/>
  <c r="G62" i="1"/>
  <c r="G9" i="1"/>
  <c r="G79" i="1"/>
  <c r="G77" i="1"/>
  <c r="G97" i="1"/>
  <c r="G96" i="1"/>
  <c r="G95" i="1"/>
  <c r="G94" i="1"/>
  <c r="G104" i="1"/>
  <c r="G105" i="1"/>
  <c r="G106" i="1"/>
  <c r="G107" i="1"/>
  <c r="G108" i="1"/>
  <c r="G109" i="1"/>
  <c r="G103" i="1"/>
  <c r="G112" i="1"/>
  <c r="G113" i="1"/>
  <c r="G114" i="1"/>
  <c r="G115" i="1"/>
  <c r="G116" i="1"/>
  <c r="G117" i="1"/>
  <c r="G111" i="1"/>
  <c r="G80" i="1"/>
  <c r="G78" i="1"/>
  <c r="G76" i="1"/>
  <c r="G1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Kalina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Podrobná nápověda je v samostatném souboru.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G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H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varianta stejného předmětu v prezenční a kombinované formě se počítá pouze jednou</t>
        </r>
      </text>
    </comment>
    <comment ref="G5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  <comment ref="B7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nezohleďnuje se pořadí autorů
</t>
        </r>
      </text>
    </comment>
    <comment ref="G98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  <comment ref="G99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  <comment ref="G100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  <comment ref="G10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  <comment ref="G102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  <comment ref="G110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  <comment ref="G118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Tomáš Kalina:</t>
        </r>
        <r>
          <rPr>
            <sz val="9"/>
            <color indexed="81"/>
            <rFont val="Tahoma"/>
            <charset val="1"/>
          </rPr>
          <t xml:space="preserve">
bude posouzeno individuálně děkan, proděkan pro vědu a výzkum, resp. pro strategii a rozvoj, vedoucím katedry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Kalina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I9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J9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K9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L9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M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N9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O9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P9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Q9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R9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S9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T9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U9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V9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W9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  <comment ref="X9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vkládejte pouze číselnou hodnotu, jinak nebude fungovat automatické sčítání bodů</t>
        </r>
      </text>
    </comment>
    <comment ref="Y9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38"/>
          </rPr>
          <t>Tomáš Kalina:</t>
        </r>
        <r>
          <rPr>
            <sz val="9"/>
            <color indexed="81"/>
            <rFont val="Tahoma"/>
            <family val="2"/>
            <charset val="238"/>
          </rPr>
          <t xml:space="preserve">
vypočítávájí se automaticky na základě zadání čísla ze sloupce "hodnota"</t>
        </r>
      </text>
    </comment>
  </commentList>
</comments>
</file>

<file path=xl/sharedStrings.xml><?xml version="1.0" encoding="utf-8"?>
<sst xmlns="http://schemas.openxmlformats.org/spreadsheetml/2006/main" count="424" uniqueCount="173">
  <si>
    <t>kategorie</t>
  </si>
  <si>
    <t>hodnota</t>
  </si>
  <si>
    <t>výuka</t>
  </si>
  <si>
    <t>počet předmětů</t>
  </si>
  <si>
    <t>zkoušení</t>
  </si>
  <si>
    <t>počet studentů (sčítá se řádný i opravný termín)</t>
  </si>
  <si>
    <t>kolokvium</t>
  </si>
  <si>
    <t>počet dnů</t>
  </si>
  <si>
    <t>praxe</t>
  </si>
  <si>
    <t>počet prací</t>
  </si>
  <si>
    <t>státní komise</t>
  </si>
  <si>
    <t>počet studentů</t>
  </si>
  <si>
    <t>Ph.D. studium</t>
  </si>
  <si>
    <t>Ph.D. školitel bez konzultanta</t>
  </si>
  <si>
    <t>počet studetů</t>
  </si>
  <si>
    <t>Ph.D. školitel s konzultantem</t>
  </si>
  <si>
    <t>Ph.D. konzultant</t>
  </si>
  <si>
    <t>komise</t>
  </si>
  <si>
    <t>počet</t>
  </si>
  <si>
    <t>počet výstupů</t>
  </si>
  <si>
    <t>administrativa - asistent, letor</t>
  </si>
  <si>
    <t>administrativa - odborný asistent</t>
  </si>
  <si>
    <t>administrativa - docent</t>
  </si>
  <si>
    <t>administrativa - profesor</t>
  </si>
  <si>
    <t>propagační akce (realizace + příprava)</t>
  </si>
  <si>
    <t>vystoupení popularizačního charakteru</t>
  </si>
  <si>
    <t>workshop</t>
  </si>
  <si>
    <t>popularizační článek</t>
  </si>
  <si>
    <t>počet podaných návrhů projektů</t>
  </si>
  <si>
    <t>počet úspěšně uzavřených projektů</t>
  </si>
  <si>
    <t>Studijní katalog</t>
  </si>
  <si>
    <t>Rozvrh</t>
  </si>
  <si>
    <t>akademický indikátor</t>
  </si>
  <si>
    <t>garantovaný předmět bez rozlišení jazyka (pouze jedna forma)</t>
  </si>
  <si>
    <t>přednáška v českém jazyce</t>
  </si>
  <si>
    <t>seminář v českém jazyce</t>
  </si>
  <si>
    <t>přednáška v anglickém jazyce</t>
  </si>
  <si>
    <t>seminář v anglickém jazyce</t>
  </si>
  <si>
    <t>zkoušení
(nerozlišuje se jazyk)</t>
  </si>
  <si>
    <t>vedení diplomové práce v českém jazyce</t>
  </si>
  <si>
    <t>oponování diplomové práce v českém jazyce</t>
  </si>
  <si>
    <t>vedení diplomové práce v anglickém jazyce</t>
  </si>
  <si>
    <t>oponování diplomové práce v anglickém jazyce</t>
  </si>
  <si>
    <t>vedení bakalářské práce v českém jazyce</t>
  </si>
  <si>
    <t>oponování bakalářské práce v českém jazyce</t>
  </si>
  <si>
    <t>vedení bakalářské práce v anglickém jazyce</t>
  </si>
  <si>
    <t>oponování bakalářské práce v anglickém jazyce</t>
  </si>
  <si>
    <t>kvalifikační práce</t>
  </si>
  <si>
    <t>členství v komisi obhajoby bakalářské práce (bez rozlišení jazyka)</t>
  </si>
  <si>
    <t>členství v komisi obhajoby diplomové práce (bez rozlišení jazyka)</t>
  </si>
  <si>
    <t>členství v komisi obhajoby dizertační, rigorózní a habilitační práce (bez rozlišení jazyka)</t>
  </si>
  <si>
    <t>členství v komisi státní závěrečné zkoušky (bakalář, magistr, rigorózní)</t>
  </si>
  <si>
    <t>členství v komisi státní doktorské zkoušky (Ph.D.)</t>
  </si>
  <si>
    <t>pokud ano, vložit 1</t>
  </si>
  <si>
    <t>počet komisí</t>
  </si>
  <si>
    <t>předseda oborové rady</t>
  </si>
  <si>
    <t>člen oborové rady</t>
  </si>
  <si>
    <t>ostatní člen programové rady (není zodpovědný za specializaci)</t>
  </si>
  <si>
    <t>předseda Akademického senátu FSpS</t>
  </si>
  <si>
    <t>člen Akademického senátu FSpS</t>
  </si>
  <si>
    <t>ostatní (typicky vědecké rady mimo FSpS)</t>
  </si>
  <si>
    <t>evidence garanta předmětu kurzu</t>
  </si>
  <si>
    <t>Učitel-Seznam studentů</t>
  </si>
  <si>
    <t>Školitel</t>
  </si>
  <si>
    <t>rozpis obhajob katedry</t>
  </si>
  <si>
    <t>rozpis SZZ kateder</t>
  </si>
  <si>
    <t>rozpis SDZ oddělení pro VaV</t>
  </si>
  <si>
    <t>Jmenovací listina</t>
  </si>
  <si>
    <t>ISEP</t>
  </si>
  <si>
    <t>podání: ostatní výzvy</t>
  </si>
  <si>
    <t>projekty</t>
  </si>
  <si>
    <t>akademik si eviduje samostatně</t>
  </si>
  <si>
    <t>celkový počet odučených hodin</t>
  </si>
  <si>
    <t>Jméno:</t>
  </si>
  <si>
    <t>Podklad pro hodnocení akademických zaměstnanců FSpS</t>
  </si>
  <si>
    <t>doplňující informace akademika</t>
  </si>
  <si>
    <t>počet + slovně rozepsat vpravo</t>
  </si>
  <si>
    <t>počet + slovně rozepsat  vpravo</t>
  </si>
  <si>
    <t>koeficient</t>
  </si>
  <si>
    <t>zkoušení (písemné, nelze u profilujícího předmětu!)</t>
  </si>
  <si>
    <t>uzavření: ostatní výzvy</t>
  </si>
  <si>
    <t>body</t>
  </si>
  <si>
    <t>indiv.</t>
  </si>
  <si>
    <t>Vyplňují se pouze zelené buňky.
Podrobná nápověda je v samostatném souboru.</t>
  </si>
  <si>
    <t>vedoucí kurz v českém jazyce</t>
  </si>
  <si>
    <t>vyučující kurz v českém jazyce</t>
  </si>
  <si>
    <t>vedoucí kurz v anglickém jazyce</t>
  </si>
  <si>
    <t>vyučující kurz v anglickém jazyce</t>
  </si>
  <si>
    <t>kurzy a praxe</t>
  </si>
  <si>
    <t>Učitel-Hodnocení</t>
  </si>
  <si>
    <t>administrativa</t>
  </si>
  <si>
    <t>ostatní činnosti</t>
  </si>
  <si>
    <t>celkem:</t>
  </si>
  <si>
    <t>jednotka</t>
  </si>
  <si>
    <t>publikace
(hlavní autor)</t>
  </si>
  <si>
    <t>publikace
(spoluautor)</t>
  </si>
  <si>
    <t>Disi (články a příspěvek do sborníku v databázi Conference Proceedings Citation Index)</t>
  </si>
  <si>
    <r>
      <t xml:space="preserve">Jsc 1. kvartil (Původní/přehledový článek v odborném periodiku, který je obsažen v databázi </t>
    </r>
    <r>
      <rPr>
        <u/>
        <sz val="11"/>
        <color theme="1"/>
        <rFont val="Calibri"/>
        <family val="2"/>
        <charset val="238"/>
        <scheme val="minor"/>
      </rPr>
      <t>Scopus</t>
    </r>
    <r>
      <rPr>
        <sz val="11"/>
        <color theme="1"/>
        <rFont val="Calibri"/>
        <family val="2"/>
        <charset val="238"/>
        <scheme val="minor"/>
      </rPr>
      <t xml:space="preserve"> společnosti Elsevier s příznakem
„Article“, Review“ nebo „Letter“.)</t>
    </r>
  </si>
  <si>
    <t>Jsc 2. kvartil (Scopus)</t>
  </si>
  <si>
    <t>Jsc 3. kvartil (Scopus)</t>
  </si>
  <si>
    <t>Jsc 4. kvartil (Scopus)</t>
  </si>
  <si>
    <r>
      <t xml:space="preserve">Jimp 1. decil (Původní/přehledový článek v odborném periodiku, který je obsažen v databázi </t>
    </r>
    <r>
      <rPr>
        <u/>
        <sz val="11"/>
        <color theme="1"/>
        <rFont val="Calibri"/>
        <family val="2"/>
        <charset val="238"/>
        <scheme val="minor"/>
      </rPr>
      <t>Web of Science</t>
    </r>
    <r>
      <rPr>
        <sz val="11"/>
        <color theme="1"/>
        <rFont val="Calibri"/>
        <family val="2"/>
        <charset val="238"/>
        <scheme val="minor"/>
      </rPr>
      <t xml:space="preserve"> společnosti Thomson Reuters s příznakem „Article“, Review“ nebo „Letter“.)</t>
    </r>
  </si>
  <si>
    <t>Jimp 1. kvartil (Web of Science)</t>
  </si>
  <si>
    <t>Jimp 2. kvartil (Web of Science)</t>
  </si>
  <si>
    <t>Jimp 3. kvartil (Web of Science)</t>
  </si>
  <si>
    <t>Jimp 4. kvartil (Web of Science)</t>
  </si>
  <si>
    <t>Odborná kniha - 2. kategorie</t>
  </si>
  <si>
    <t>Odborná kniha - 3. kategorie</t>
  </si>
  <si>
    <t>Odborná kniha - 4. kategorie</t>
  </si>
  <si>
    <t>Odborná kniha - 5. kategorie</t>
  </si>
  <si>
    <t>počet knih (min. 50 normostran)</t>
  </si>
  <si>
    <t>Strany nad normu v odborné knize</t>
  </si>
  <si>
    <t>počet stran překračující normu odborné knihy (50 normostran)</t>
  </si>
  <si>
    <t>celkový počet stran kapitol v odborných knihách</t>
  </si>
  <si>
    <t>Strany v kapitole odborné knihy (pro uznání musí mít min. 8 normostran)</t>
  </si>
  <si>
    <t>Strany v kapitole v odborné knihy (pro uznání musí mít min. 8 normostran)</t>
  </si>
  <si>
    <t>Publikace-Moje publikace</t>
  </si>
  <si>
    <t>Jmenovací listina (IS-profil)</t>
  </si>
  <si>
    <t>pracovní smlouva (IS-profil)</t>
  </si>
  <si>
    <t>Jimp 1. decil (Web of Science)</t>
  </si>
  <si>
    <t>Jsc 1. kvartil (Scopus)</t>
  </si>
  <si>
    <t>Odborná kniha - 1. kategorie (odpovídá metodice M17+)</t>
  </si>
  <si>
    <t>kde nalézt informaci/zdroj</t>
  </si>
  <si>
    <t>počet obsazených opravných termínů zápočtů</t>
  </si>
  <si>
    <t>redaktor Studia sportiva</t>
  </si>
  <si>
    <t>člen panelu etiky výzkumu na FSpS</t>
  </si>
  <si>
    <t>body celkem</t>
  </si>
  <si>
    <t>externista 2</t>
  </si>
  <si>
    <t>externista 3</t>
  </si>
  <si>
    <t>externista 4</t>
  </si>
  <si>
    <t>externista 5</t>
  </si>
  <si>
    <t>externista 6</t>
  </si>
  <si>
    <t>externista 7</t>
  </si>
  <si>
    <t>externista 8</t>
  </si>
  <si>
    <t>externista 9</t>
  </si>
  <si>
    <t>externista 10</t>
  </si>
  <si>
    <t>zkoušení
(písemné, nelze u profilujícího předmětu!)</t>
  </si>
  <si>
    <t>Katedra:</t>
  </si>
  <si>
    <t>Vyplňují se pouze zelené buňky.
Podrobná nápověda je na samostatném listu.</t>
  </si>
  <si>
    <t>Podklad pro hodnocení výkonu katedry FSpS</t>
  </si>
  <si>
    <t>opravný termín zápočtu</t>
  </si>
  <si>
    <t>externista 1</t>
  </si>
  <si>
    <t>podání: univerzitní (mezioborové výzkumné projekty GAMU)</t>
  </si>
  <si>
    <t>uzavření: univerzitní (mezioborové výzkumné projekty GAMU)</t>
  </si>
  <si>
    <t>podání: rozvojové (FRMU)</t>
  </si>
  <si>
    <t>uzavření: rozvojové (FRMU)</t>
  </si>
  <si>
    <t>podání: fakultní (interní projekty FSpS, specifický výzkum)</t>
  </si>
  <si>
    <t>uzavření: fakultní (interní projekty FSpS, specifický výzkum)</t>
  </si>
  <si>
    <t>podání: výzkumné nebo rozvojové národní (AZV, GAČR, TAČR, operační programy) - FSpS jako hl. řešitel</t>
  </si>
  <si>
    <t>podání: výzkumné  nebo rozvojové národní (AZV, GAČR, TAČR, operační programy) - FSpS jako partner</t>
  </si>
  <si>
    <t>uzavření: výzkumné  nebo rozvojové národní (AZV, GAČR, TAČR, operační programy) - FSpS jako hl. řešitel</t>
  </si>
  <si>
    <t>uzavření: výzkumné  nebo rozvojové národní (AZV, GAČR, TAČR, operační programy) - FSpS jako partner</t>
  </si>
  <si>
    <t>podání: výzkumné mezinárodní (rámcový program EU) - FSpS jako partner</t>
  </si>
  <si>
    <t>uzavření: výzkumné mezinárodní (rámcový program EU) - FSpS jako hl. řešitel</t>
  </si>
  <si>
    <t>Jost (Původní/přehledový článek v recenzované periodiku, které nespadá do kvartilů Q1-Q4 v databázích Scopus nebo WoS)</t>
  </si>
  <si>
    <t>vedoucí kurzu v českém jazyce</t>
  </si>
  <si>
    <t>vyučující kurzu v českém jazyce</t>
  </si>
  <si>
    <t>vedoucí kurzu v anglickém jazyce</t>
  </si>
  <si>
    <t>vyučující kurzu v anglickém jazyce</t>
  </si>
  <si>
    <t>oponování dizertační, rigorózní nebo habilitační práce v českém jazyce</t>
  </si>
  <si>
    <t>oponování dizertační, rigorózní nebo habilitační práce v anglickém jazyce</t>
  </si>
  <si>
    <t>předseda habilitační komise</t>
  </si>
  <si>
    <t>člen habilitační komise</t>
  </si>
  <si>
    <t>předseda komise řízení ke jmenování profesorem</t>
  </si>
  <si>
    <t>člen komise řízení ke jmenování profesorem</t>
  </si>
  <si>
    <t>garant studijního programu (odměňován navíc z jiného zdroje)</t>
  </si>
  <si>
    <t>zodpovědná osoba specializace (zvláštní člen programové rady)</t>
  </si>
  <si>
    <t>člen Vědecké rady MU</t>
  </si>
  <si>
    <t>člen Vědecké rady FSpS</t>
  </si>
  <si>
    <t>člen Akademického senátu MU</t>
  </si>
  <si>
    <t>uzavření: výzkumné mezinárodní (rámcový program EU) - FSpS jako partner</t>
  </si>
  <si>
    <t>podání: výzkumné mezinárodní (rámcový program EU) - FSpS jako hl. řešitel</t>
  </si>
  <si>
    <t>transfer znalostí a technologií do praxe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</si>
</sst>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8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3" xfId="0" applyFill="1" applyBorder="1"/>
    <xf numFmtId="0" fontId="0" fillId="3" borderId="13" xfId="0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left"/>
    </xf>
    <xf numFmtId="0" fontId="10" fillId="0" borderId="8" xfId="1" applyBorder="1"/>
    <xf numFmtId="0" fontId="10" fillId="0" borderId="1" xfId="1" applyBorder="1"/>
    <xf numFmtId="0" fontId="10" fillId="0" borderId="13" xfId="1" applyBorder="1"/>
    <xf numFmtId="0" fontId="0" fillId="0" borderId="15" xfId="0" applyBorder="1"/>
    <xf numFmtId="0" fontId="0" fillId="0" borderId="3" xfId="0" applyBorder="1"/>
    <xf numFmtId="0" fontId="1" fillId="6" borderId="4" xfId="0" applyFont="1" applyFill="1" applyBorder="1"/>
    <xf numFmtId="0" fontId="1" fillId="6" borderId="5" xfId="0" applyFont="1" applyFill="1" applyBorder="1"/>
    <xf numFmtId="0" fontId="1" fillId="6" borderId="0" xfId="0" applyFont="1" applyFill="1"/>
    <xf numFmtId="0" fontId="1" fillId="6" borderId="6" xfId="0" applyFont="1" applyFill="1" applyBorder="1"/>
    <xf numFmtId="0" fontId="0" fillId="3" borderId="17" xfId="0" applyFill="1" applyBorder="1"/>
    <xf numFmtId="0" fontId="11" fillId="0" borderId="0" xfId="0" applyFont="1"/>
    <xf numFmtId="0" fontId="12" fillId="0" borderId="8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0" fillId="0" borderId="22" xfId="0" applyBorder="1"/>
    <xf numFmtId="0" fontId="0" fillId="0" borderId="0" xfId="0" applyBorder="1"/>
    <xf numFmtId="0" fontId="0" fillId="0" borderId="24" xfId="0" applyBorder="1"/>
    <xf numFmtId="0" fontId="1" fillId="6" borderId="22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3" xfId="0" applyFill="1" applyBorder="1"/>
    <xf numFmtId="0" fontId="1" fillId="6" borderId="32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5" xfId="0" applyFill="1" applyBorder="1"/>
    <xf numFmtId="0" fontId="0" fillId="3" borderId="34" xfId="0" applyFill="1" applyBorder="1"/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1" fillId="3" borderId="2" xfId="0" applyFont="1" applyFill="1" applyBorder="1"/>
    <xf numFmtId="0" fontId="0" fillId="0" borderId="35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2" borderId="16" xfId="0" applyFill="1" applyBorder="1" applyProtection="1">
      <protection locked="0"/>
    </xf>
    <xf numFmtId="0" fontId="0" fillId="3" borderId="38" xfId="0" applyFill="1" applyBorder="1"/>
    <xf numFmtId="0" fontId="0" fillId="2" borderId="21" xfId="0" applyFill="1" applyBorder="1" applyProtection="1">
      <protection locked="0"/>
    </xf>
    <xf numFmtId="0" fontId="1" fillId="6" borderId="39" xfId="0" applyFont="1" applyFill="1" applyBorder="1"/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1" fillId="6" borderId="42" xfId="0" applyFont="1" applyFill="1" applyBorder="1"/>
    <xf numFmtId="0" fontId="0" fillId="3" borderId="43" xfId="0" applyFill="1" applyBorder="1"/>
    <xf numFmtId="0" fontId="11" fillId="7" borderId="0" xfId="0" applyFont="1" applyFill="1"/>
    <xf numFmtId="0" fontId="0" fillId="0" borderId="1" xfId="0" applyFill="1" applyBorder="1" applyAlignment="1">
      <alignment wrapText="1"/>
    </xf>
    <xf numFmtId="0" fontId="1" fillId="5" borderId="7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12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16" xfId="0" applyFont="1" applyFill="1" applyBorder="1" applyAlignment="1">
      <alignment horizontal="center" vertical="center" textRotation="90"/>
    </xf>
    <xf numFmtId="0" fontId="1" fillId="4" borderId="19" xfId="0" applyFont="1" applyFill="1" applyBorder="1" applyAlignment="1">
      <alignment horizontal="center" vertical="center" textRotation="90"/>
    </xf>
    <xf numFmtId="0" fontId="1" fillId="4" borderId="20" xfId="0" applyFont="1" applyFill="1" applyBorder="1" applyAlignment="1">
      <alignment horizontal="center" vertical="center" textRotation="90"/>
    </xf>
    <xf numFmtId="0" fontId="1" fillId="4" borderId="23" xfId="0" applyFont="1" applyFill="1" applyBorder="1" applyAlignment="1">
      <alignment horizontal="center" vertical="center" textRotation="9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muni.cz/auth/ucitel/" TargetMode="External"/><Relationship Id="rId13" Type="http://schemas.openxmlformats.org/officeDocument/2006/relationships/hyperlink" Target="https://is.muni.cz/auth/skolitel/" TargetMode="External"/><Relationship Id="rId18" Type="http://schemas.openxmlformats.org/officeDocument/2006/relationships/hyperlink" Target="https://inet.muni.cz/app/index.jsp?id=veda.ISEP" TargetMode="External"/><Relationship Id="rId26" Type="http://schemas.openxmlformats.org/officeDocument/2006/relationships/hyperlink" Target="https://is.muni.cz/auth/publikace/vyhledavani?hledret=moje_publikace" TargetMode="External"/><Relationship Id="rId3" Type="http://schemas.openxmlformats.org/officeDocument/2006/relationships/hyperlink" Target="https://is.muni.cz/auth/rozvrh/" TargetMode="External"/><Relationship Id="rId21" Type="http://schemas.openxmlformats.org/officeDocument/2006/relationships/hyperlink" Target="https://is.muni.cz/auth/publikace/vyhledavani?hledret=moje_publikace" TargetMode="External"/><Relationship Id="rId7" Type="http://schemas.openxmlformats.org/officeDocument/2006/relationships/hyperlink" Target="https://is.muni.cz/auth/ucitel/" TargetMode="External"/><Relationship Id="rId12" Type="http://schemas.openxmlformats.org/officeDocument/2006/relationships/hyperlink" Target="https://is.muni.cz/auth/skolitel/" TargetMode="External"/><Relationship Id="rId17" Type="http://schemas.openxmlformats.org/officeDocument/2006/relationships/hyperlink" Target="https://inet.muni.cz/app/index.jsp?id=veda.ISEP" TargetMode="External"/><Relationship Id="rId25" Type="http://schemas.openxmlformats.org/officeDocument/2006/relationships/hyperlink" Target="https://is.muni.cz/auth/publikace/vyhledavani?hledret=moje_publikace" TargetMode="External"/><Relationship Id="rId2" Type="http://schemas.openxmlformats.org/officeDocument/2006/relationships/hyperlink" Target="https://is.muni.cz/auth/rozvrh/" TargetMode="External"/><Relationship Id="rId16" Type="http://schemas.openxmlformats.org/officeDocument/2006/relationships/hyperlink" Target="https://inet.muni.cz/app/index.jsp?id=veda.ISEP" TargetMode="External"/><Relationship Id="rId20" Type="http://schemas.openxmlformats.org/officeDocument/2006/relationships/hyperlink" Target="https://is.muni.cz/auth/publikace/vyhledavani?hledret=moje_publikace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www.fsps.muni.cz/studenti/bc-nmgr-studium/studijni-katalog-930.html" TargetMode="External"/><Relationship Id="rId6" Type="http://schemas.openxmlformats.org/officeDocument/2006/relationships/hyperlink" Target="https://is.muni.cz/auth/ucitel/" TargetMode="External"/><Relationship Id="rId11" Type="http://schemas.openxmlformats.org/officeDocument/2006/relationships/hyperlink" Target="https://is.muni.cz/auth/skolitel/" TargetMode="External"/><Relationship Id="rId24" Type="http://schemas.openxmlformats.org/officeDocument/2006/relationships/hyperlink" Target="https://is.muni.cz/auth/publikace/vyhledavani?hledret=moje_publikace" TargetMode="External"/><Relationship Id="rId5" Type="http://schemas.openxmlformats.org/officeDocument/2006/relationships/hyperlink" Target="https://is.muni.cz/auth/ucitel/" TargetMode="External"/><Relationship Id="rId15" Type="http://schemas.openxmlformats.org/officeDocument/2006/relationships/hyperlink" Target="https://is.muni.cz/auth/skolitel/" TargetMode="External"/><Relationship Id="rId23" Type="http://schemas.openxmlformats.org/officeDocument/2006/relationships/hyperlink" Target="https://is.muni.cz/auth/publikace/vyhledavani?hledret=moje_publikace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is.muni.cz/auth/skolitel/" TargetMode="External"/><Relationship Id="rId19" Type="http://schemas.openxmlformats.org/officeDocument/2006/relationships/hyperlink" Target="https://inet.muni.cz/app/index.jsp?id=veda.ISEP" TargetMode="External"/><Relationship Id="rId4" Type="http://schemas.openxmlformats.org/officeDocument/2006/relationships/hyperlink" Target="https://is.muni.cz/auth/rozvrh/" TargetMode="External"/><Relationship Id="rId9" Type="http://schemas.openxmlformats.org/officeDocument/2006/relationships/hyperlink" Target="https://is.muni.cz/auth/ucitel/" TargetMode="External"/><Relationship Id="rId14" Type="http://schemas.openxmlformats.org/officeDocument/2006/relationships/hyperlink" Target="https://is.muni.cz/auth/skolitel/" TargetMode="External"/><Relationship Id="rId22" Type="http://schemas.openxmlformats.org/officeDocument/2006/relationships/hyperlink" Target="https://is.muni.cz/auth/publikace/vyhledavani?hledret=moje_publikace" TargetMode="External"/><Relationship Id="rId27" Type="http://schemas.openxmlformats.org/officeDocument/2006/relationships/hyperlink" Target="https://is.muni.cz/auth/publikace/vyhledavani?hledret=moje_publikace" TargetMode="Externa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I120"/>
  <sheetViews>
    <sheetView tabSelected="1" zoomScaleNormal="100" workbookViewId="0">
      <pane ySplit="8" topLeftCell="A9" activePane="bottomLeft" state="frozen"/>
      <selection pane="bottomLeft" activeCell="C21" sqref="C21"/>
    </sheetView>
  </sheetViews>
  <sheetFormatPr defaultColWidth="9.109375" defaultRowHeight="14.4" x14ac:dyDescent="0.3"/>
  <cols>
    <col min="1" max="1" width="2.44140625" customWidth="1"/>
    <col min="2" max="2" width="19.88671875" style="1" bestFit="1" customWidth="1"/>
    <col min="3" max="3" width="56" customWidth="1"/>
    <col min="4" max="4" width="31.44140625" bestFit="1" customWidth="1"/>
    <col min="5" max="5" width="8.33203125" customWidth="1"/>
    <col min="6" max="6" width="8.33203125" hidden="1" customWidth="1"/>
    <col min="7" max="7" width="8.33203125" customWidth="1"/>
    <col min="8" max="8" width="45.6640625" bestFit="1" customWidth="1"/>
    <col min="9" max="9" width="45.6640625" customWidth="1"/>
    <col min="11" max="12" width="8.88671875" customWidth="1"/>
  </cols>
  <sheetData>
    <row r="1" spans="2:9" ht="8.25" customHeight="1" x14ac:dyDescent="0.3"/>
    <row r="2" spans="2:9" ht="15.6" x14ac:dyDescent="0.3">
      <c r="C2" s="25" t="s">
        <v>74</v>
      </c>
    </row>
    <row r="3" spans="2:9" x14ac:dyDescent="0.3">
      <c r="C3" s="1"/>
    </row>
    <row r="4" spans="2:9" ht="28.8" x14ac:dyDescent="0.3">
      <c r="C4" s="24" t="s">
        <v>83</v>
      </c>
    </row>
    <row r="6" spans="2:9" x14ac:dyDescent="0.3">
      <c r="B6" s="26" t="s">
        <v>73</v>
      </c>
      <c r="C6" s="27"/>
    </row>
    <row r="7" spans="2:9" ht="15" thickBot="1" x14ac:dyDescent="0.35"/>
    <row r="8" spans="2:9" ht="15" thickBot="1" x14ac:dyDescent="0.35">
      <c r="B8" s="37" t="s">
        <v>0</v>
      </c>
      <c r="C8" s="38" t="s">
        <v>32</v>
      </c>
      <c r="D8" s="38" t="s">
        <v>122</v>
      </c>
      <c r="E8" s="38" t="s">
        <v>1</v>
      </c>
      <c r="F8" s="39" t="s">
        <v>78</v>
      </c>
      <c r="G8" s="38" t="s">
        <v>81</v>
      </c>
      <c r="H8" s="38" t="s">
        <v>93</v>
      </c>
      <c r="I8" s="40" t="s">
        <v>75</v>
      </c>
    </row>
    <row r="9" spans="2:9" ht="15" customHeight="1" x14ac:dyDescent="0.3">
      <c r="B9" s="83" t="s">
        <v>2</v>
      </c>
      <c r="C9" s="43" t="s">
        <v>33</v>
      </c>
      <c r="D9" s="32" t="s">
        <v>30</v>
      </c>
      <c r="E9" s="6"/>
      <c r="F9">
        <v>2</v>
      </c>
      <c r="G9" s="16">
        <f t="shared" ref="G9:G40" si="0">F9*E9</f>
        <v>0</v>
      </c>
      <c r="H9" s="3" t="s">
        <v>3</v>
      </c>
      <c r="I9" s="12"/>
    </row>
    <row r="10" spans="2:9" x14ac:dyDescent="0.3">
      <c r="B10" s="90"/>
      <c r="C10" s="44" t="s">
        <v>34</v>
      </c>
      <c r="D10" s="33" t="s">
        <v>31</v>
      </c>
      <c r="E10" s="7"/>
      <c r="F10">
        <v>3</v>
      </c>
      <c r="G10" s="17">
        <f t="shared" si="0"/>
        <v>0</v>
      </c>
      <c r="H10" s="2" t="s">
        <v>72</v>
      </c>
      <c r="I10" s="13"/>
    </row>
    <row r="11" spans="2:9" x14ac:dyDescent="0.3">
      <c r="B11" s="90"/>
      <c r="C11" s="44" t="s">
        <v>35</v>
      </c>
      <c r="D11" s="33" t="s">
        <v>31</v>
      </c>
      <c r="E11" s="7"/>
      <c r="F11">
        <v>2</v>
      </c>
      <c r="G11" s="17">
        <f t="shared" si="0"/>
        <v>0</v>
      </c>
      <c r="H11" s="2" t="s">
        <v>72</v>
      </c>
      <c r="I11" s="13"/>
    </row>
    <row r="12" spans="2:9" x14ac:dyDescent="0.3">
      <c r="B12" s="90"/>
      <c r="C12" s="44" t="s">
        <v>36</v>
      </c>
      <c r="D12" s="33" t="s">
        <v>31</v>
      </c>
      <c r="E12" s="7"/>
      <c r="F12">
        <v>4</v>
      </c>
      <c r="G12" s="17">
        <f t="shared" si="0"/>
        <v>0</v>
      </c>
      <c r="H12" s="2" t="s">
        <v>72</v>
      </c>
      <c r="I12" s="13"/>
    </row>
    <row r="13" spans="2:9" ht="15" thickBot="1" x14ac:dyDescent="0.35">
      <c r="B13" s="91"/>
      <c r="C13" s="45" t="s">
        <v>37</v>
      </c>
      <c r="D13" s="34" t="s">
        <v>31</v>
      </c>
      <c r="E13" s="8"/>
      <c r="F13">
        <v>3</v>
      </c>
      <c r="G13" s="18">
        <f t="shared" si="0"/>
        <v>0</v>
      </c>
      <c r="H13" s="4" t="s">
        <v>72</v>
      </c>
      <c r="I13" s="14"/>
    </row>
    <row r="14" spans="2:9" x14ac:dyDescent="0.3">
      <c r="B14" s="86" t="s">
        <v>38</v>
      </c>
      <c r="C14" s="43" t="s">
        <v>140</v>
      </c>
      <c r="D14" s="32" t="s">
        <v>89</v>
      </c>
      <c r="E14" s="6"/>
      <c r="F14">
        <v>2</v>
      </c>
      <c r="G14" s="16">
        <f t="shared" si="0"/>
        <v>0</v>
      </c>
      <c r="H14" s="3" t="s">
        <v>123</v>
      </c>
      <c r="I14" s="12"/>
    </row>
    <row r="15" spans="2:9" x14ac:dyDescent="0.3">
      <c r="B15" s="87"/>
      <c r="C15" s="44" t="s">
        <v>4</v>
      </c>
      <c r="D15" s="33" t="s">
        <v>89</v>
      </c>
      <c r="E15" s="7"/>
      <c r="F15">
        <v>0.5</v>
      </c>
      <c r="G15" s="17">
        <f t="shared" si="0"/>
        <v>0</v>
      </c>
      <c r="H15" s="2" t="s">
        <v>5</v>
      </c>
      <c r="I15" s="13"/>
    </row>
    <row r="16" spans="2:9" x14ac:dyDescent="0.3">
      <c r="B16" s="87"/>
      <c r="C16" s="44" t="s">
        <v>6</v>
      </c>
      <c r="D16" s="33" t="s">
        <v>89</v>
      </c>
      <c r="E16" s="7"/>
      <c r="F16">
        <v>0.5</v>
      </c>
      <c r="G16" s="17">
        <f t="shared" si="0"/>
        <v>0</v>
      </c>
      <c r="H16" s="2" t="s">
        <v>5</v>
      </c>
      <c r="I16" s="13"/>
    </row>
    <row r="17" spans="2:9" ht="15" thickBot="1" x14ac:dyDescent="0.35">
      <c r="B17" s="89"/>
      <c r="C17" s="45" t="s">
        <v>79</v>
      </c>
      <c r="D17" s="34" t="s">
        <v>89</v>
      </c>
      <c r="E17" s="8"/>
      <c r="F17">
        <v>0.25</v>
      </c>
      <c r="G17" s="18">
        <f t="shared" si="0"/>
        <v>0</v>
      </c>
      <c r="H17" s="4" t="s">
        <v>5</v>
      </c>
      <c r="I17" s="14"/>
    </row>
    <row r="18" spans="2:9" x14ac:dyDescent="0.3">
      <c r="B18" s="81" t="s">
        <v>88</v>
      </c>
      <c r="C18" s="43" t="s">
        <v>155</v>
      </c>
      <c r="D18" s="3" t="s">
        <v>61</v>
      </c>
      <c r="E18" s="6"/>
      <c r="F18">
        <v>16</v>
      </c>
      <c r="G18" s="16">
        <f t="shared" si="0"/>
        <v>0</v>
      </c>
      <c r="H18" s="3" t="s">
        <v>7</v>
      </c>
      <c r="I18" s="12"/>
    </row>
    <row r="19" spans="2:9" x14ac:dyDescent="0.3">
      <c r="B19" s="84"/>
      <c r="C19" s="44" t="s">
        <v>156</v>
      </c>
      <c r="D19" s="2" t="s">
        <v>61</v>
      </c>
      <c r="E19" s="7"/>
      <c r="F19">
        <v>12</v>
      </c>
      <c r="G19" s="17">
        <f t="shared" si="0"/>
        <v>0</v>
      </c>
      <c r="H19" s="2" t="s">
        <v>7</v>
      </c>
      <c r="I19" s="13"/>
    </row>
    <row r="20" spans="2:9" x14ac:dyDescent="0.3">
      <c r="B20" s="84"/>
      <c r="C20" s="46" t="s">
        <v>157</v>
      </c>
      <c r="D20" s="2" t="s">
        <v>61</v>
      </c>
      <c r="E20" s="9"/>
      <c r="F20">
        <v>24</v>
      </c>
      <c r="G20" s="17">
        <f t="shared" si="0"/>
        <v>0</v>
      </c>
      <c r="H20" s="2" t="s">
        <v>7</v>
      </c>
      <c r="I20" s="13"/>
    </row>
    <row r="21" spans="2:9" x14ac:dyDescent="0.3">
      <c r="B21" s="84"/>
      <c r="C21" s="44" t="s">
        <v>158</v>
      </c>
      <c r="D21" s="2" t="s">
        <v>61</v>
      </c>
      <c r="E21" s="9"/>
      <c r="F21">
        <v>18</v>
      </c>
      <c r="G21" s="17">
        <f t="shared" si="0"/>
        <v>0</v>
      </c>
      <c r="H21" s="2" t="s">
        <v>7</v>
      </c>
      <c r="I21" s="13"/>
    </row>
    <row r="22" spans="2:9" ht="15" thickBot="1" x14ac:dyDescent="0.35">
      <c r="B22" s="82"/>
      <c r="C22" s="45" t="s">
        <v>8</v>
      </c>
      <c r="D22" s="34" t="s">
        <v>62</v>
      </c>
      <c r="E22" s="8"/>
      <c r="F22" s="4">
        <v>2</v>
      </c>
      <c r="G22" s="18">
        <f t="shared" si="0"/>
        <v>0</v>
      </c>
      <c r="H22" s="4" t="s">
        <v>11</v>
      </c>
      <c r="I22" s="14"/>
    </row>
    <row r="23" spans="2:9" x14ac:dyDescent="0.3">
      <c r="B23" s="92" t="s">
        <v>47</v>
      </c>
      <c r="C23" s="43" t="s">
        <v>39</v>
      </c>
      <c r="D23" s="32" t="s">
        <v>63</v>
      </c>
      <c r="E23" s="6"/>
      <c r="F23">
        <v>30</v>
      </c>
      <c r="G23" s="16">
        <f t="shared" si="0"/>
        <v>0</v>
      </c>
      <c r="H23" s="3" t="s">
        <v>9</v>
      </c>
      <c r="I23" s="12"/>
    </row>
    <row r="24" spans="2:9" x14ac:dyDescent="0.3">
      <c r="B24" s="87"/>
      <c r="C24" s="44" t="s">
        <v>40</v>
      </c>
      <c r="D24" s="33" t="s">
        <v>63</v>
      </c>
      <c r="E24" s="7"/>
      <c r="F24">
        <v>10</v>
      </c>
      <c r="G24" s="17">
        <f t="shared" si="0"/>
        <v>0</v>
      </c>
      <c r="H24" s="2" t="s">
        <v>9</v>
      </c>
      <c r="I24" s="13"/>
    </row>
    <row r="25" spans="2:9" x14ac:dyDescent="0.3">
      <c r="B25" s="87"/>
      <c r="C25" s="44" t="s">
        <v>41</v>
      </c>
      <c r="D25" s="33" t="s">
        <v>63</v>
      </c>
      <c r="E25" s="10"/>
      <c r="F25">
        <v>60</v>
      </c>
      <c r="G25" s="17">
        <f t="shared" si="0"/>
        <v>0</v>
      </c>
      <c r="H25" s="2" t="s">
        <v>9</v>
      </c>
      <c r="I25" s="13"/>
    </row>
    <row r="26" spans="2:9" x14ac:dyDescent="0.3">
      <c r="B26" s="87"/>
      <c r="C26" s="44" t="s">
        <v>42</v>
      </c>
      <c r="D26" s="33" t="s">
        <v>63</v>
      </c>
      <c r="E26" s="10"/>
      <c r="F26">
        <v>20</v>
      </c>
      <c r="G26" s="17">
        <f t="shared" si="0"/>
        <v>0</v>
      </c>
      <c r="H26" s="2" t="s">
        <v>9</v>
      </c>
      <c r="I26" s="13"/>
    </row>
    <row r="27" spans="2:9" x14ac:dyDescent="0.3">
      <c r="B27" s="87"/>
      <c r="C27" s="44" t="s">
        <v>43</v>
      </c>
      <c r="D27" s="33" t="s">
        <v>63</v>
      </c>
      <c r="E27" s="7"/>
      <c r="F27">
        <v>20</v>
      </c>
      <c r="G27" s="17">
        <f t="shared" si="0"/>
        <v>0</v>
      </c>
      <c r="H27" s="2" t="s">
        <v>9</v>
      </c>
      <c r="I27" s="13"/>
    </row>
    <row r="28" spans="2:9" x14ac:dyDescent="0.3">
      <c r="B28" s="87"/>
      <c r="C28" s="44" t="s">
        <v>44</v>
      </c>
      <c r="D28" s="33" t="s">
        <v>63</v>
      </c>
      <c r="E28" s="7"/>
      <c r="F28">
        <v>7</v>
      </c>
      <c r="G28" s="17">
        <f t="shared" si="0"/>
        <v>0</v>
      </c>
      <c r="H28" s="2" t="s">
        <v>9</v>
      </c>
      <c r="I28" s="13"/>
    </row>
    <row r="29" spans="2:9" x14ac:dyDescent="0.3">
      <c r="B29" s="87"/>
      <c r="C29" s="44" t="s">
        <v>45</v>
      </c>
      <c r="D29" s="33" t="s">
        <v>63</v>
      </c>
      <c r="E29" s="10"/>
      <c r="F29">
        <v>40</v>
      </c>
      <c r="G29" s="17">
        <f t="shared" si="0"/>
        <v>0</v>
      </c>
      <c r="H29" s="2" t="s">
        <v>9</v>
      </c>
      <c r="I29" s="13"/>
    </row>
    <row r="30" spans="2:9" x14ac:dyDescent="0.3">
      <c r="B30" s="87"/>
      <c r="C30" s="44" t="s">
        <v>46</v>
      </c>
      <c r="D30" s="33" t="s">
        <v>63</v>
      </c>
      <c r="E30" s="10"/>
      <c r="F30">
        <v>14</v>
      </c>
      <c r="G30" s="17">
        <f t="shared" si="0"/>
        <v>0</v>
      </c>
      <c r="H30" s="2" t="s">
        <v>9</v>
      </c>
      <c r="I30" s="13"/>
    </row>
    <row r="31" spans="2:9" ht="28.8" x14ac:dyDescent="0.3">
      <c r="B31" s="87"/>
      <c r="C31" s="44" t="s">
        <v>159</v>
      </c>
      <c r="D31" s="33" t="s">
        <v>63</v>
      </c>
      <c r="E31" s="7"/>
      <c r="F31">
        <v>15</v>
      </c>
      <c r="G31" s="17">
        <f t="shared" si="0"/>
        <v>0</v>
      </c>
      <c r="H31" s="2" t="s">
        <v>9</v>
      </c>
      <c r="I31" s="13"/>
    </row>
    <row r="32" spans="2:9" ht="28.8" x14ac:dyDescent="0.3">
      <c r="B32" s="87"/>
      <c r="C32" s="44" t="s">
        <v>160</v>
      </c>
      <c r="D32" s="33" t="s">
        <v>63</v>
      </c>
      <c r="E32" s="10"/>
      <c r="F32">
        <v>30</v>
      </c>
      <c r="G32" s="17">
        <f t="shared" si="0"/>
        <v>0</v>
      </c>
      <c r="H32" s="2" t="s">
        <v>9</v>
      </c>
      <c r="I32" s="13"/>
    </row>
    <row r="33" spans="2:9" x14ac:dyDescent="0.3">
      <c r="B33" s="87"/>
      <c r="C33" s="44" t="s">
        <v>48</v>
      </c>
      <c r="D33" s="2" t="s">
        <v>64</v>
      </c>
      <c r="E33" s="7"/>
      <c r="F33">
        <v>0.25</v>
      </c>
      <c r="G33" s="17">
        <f t="shared" si="0"/>
        <v>0</v>
      </c>
      <c r="H33" s="2" t="s">
        <v>9</v>
      </c>
      <c r="I33" s="13"/>
    </row>
    <row r="34" spans="2:9" x14ac:dyDescent="0.3">
      <c r="B34" s="87"/>
      <c r="C34" s="44" t="s">
        <v>49</v>
      </c>
      <c r="D34" s="2" t="s">
        <v>64</v>
      </c>
      <c r="E34" s="11"/>
      <c r="F34">
        <v>0.33333333333333331</v>
      </c>
      <c r="G34" s="17">
        <f t="shared" si="0"/>
        <v>0</v>
      </c>
      <c r="H34" s="2" t="s">
        <v>9</v>
      </c>
      <c r="I34" s="13"/>
    </row>
    <row r="35" spans="2:9" ht="29.4" thickBot="1" x14ac:dyDescent="0.35">
      <c r="B35" s="89"/>
      <c r="C35" s="45" t="s">
        <v>50</v>
      </c>
      <c r="D35" s="4" t="s">
        <v>64</v>
      </c>
      <c r="E35" s="8"/>
      <c r="F35">
        <v>2</v>
      </c>
      <c r="G35" s="18">
        <f t="shared" si="0"/>
        <v>0</v>
      </c>
      <c r="H35" s="4" t="s">
        <v>9</v>
      </c>
      <c r="I35" s="14"/>
    </row>
    <row r="36" spans="2:9" ht="28.8" x14ac:dyDescent="0.3">
      <c r="B36" s="81" t="s">
        <v>10</v>
      </c>
      <c r="C36" s="43" t="s">
        <v>51</v>
      </c>
      <c r="D36" s="3" t="s">
        <v>65</v>
      </c>
      <c r="E36" s="6"/>
      <c r="F36">
        <v>0.5</v>
      </c>
      <c r="G36" s="16">
        <f t="shared" si="0"/>
        <v>0</v>
      </c>
      <c r="H36" s="3" t="s">
        <v>11</v>
      </c>
      <c r="I36" s="12"/>
    </row>
    <row r="37" spans="2:9" ht="15" thickBot="1" x14ac:dyDescent="0.35">
      <c r="B37" s="82"/>
      <c r="C37" s="45" t="s">
        <v>52</v>
      </c>
      <c r="D37" s="5" t="s">
        <v>66</v>
      </c>
      <c r="E37" s="8"/>
      <c r="F37">
        <v>2</v>
      </c>
      <c r="G37" s="18">
        <f t="shared" si="0"/>
        <v>0</v>
      </c>
      <c r="H37" s="4" t="s">
        <v>11</v>
      </c>
      <c r="I37" s="14"/>
    </row>
    <row r="38" spans="2:9" x14ac:dyDescent="0.3">
      <c r="B38" s="92" t="s">
        <v>12</v>
      </c>
      <c r="C38" s="43" t="s">
        <v>13</v>
      </c>
      <c r="D38" s="32" t="s">
        <v>63</v>
      </c>
      <c r="E38" s="6"/>
      <c r="F38">
        <v>60</v>
      </c>
      <c r="G38" s="16">
        <f t="shared" si="0"/>
        <v>0</v>
      </c>
      <c r="H38" s="3" t="s">
        <v>14</v>
      </c>
      <c r="I38" s="12"/>
    </row>
    <row r="39" spans="2:9" x14ac:dyDescent="0.3">
      <c r="B39" s="87"/>
      <c r="C39" s="44" t="s">
        <v>15</v>
      </c>
      <c r="D39" s="33" t="s">
        <v>63</v>
      </c>
      <c r="E39" s="7"/>
      <c r="F39">
        <v>30</v>
      </c>
      <c r="G39" s="17">
        <f t="shared" si="0"/>
        <v>0</v>
      </c>
      <c r="H39" s="2" t="s">
        <v>14</v>
      </c>
      <c r="I39" s="13"/>
    </row>
    <row r="40" spans="2:9" ht="15" thickBot="1" x14ac:dyDescent="0.35">
      <c r="B40" s="89"/>
      <c r="C40" s="45" t="s">
        <v>16</v>
      </c>
      <c r="D40" s="34" t="s">
        <v>63</v>
      </c>
      <c r="E40" s="8"/>
      <c r="F40">
        <v>30</v>
      </c>
      <c r="G40" s="18">
        <f t="shared" si="0"/>
        <v>0</v>
      </c>
      <c r="H40" s="4" t="s">
        <v>14</v>
      </c>
      <c r="I40" s="14"/>
    </row>
    <row r="41" spans="2:9" x14ac:dyDescent="0.3">
      <c r="B41" s="92" t="s">
        <v>17</v>
      </c>
      <c r="C41" s="43" t="s">
        <v>161</v>
      </c>
      <c r="D41" s="3" t="s">
        <v>67</v>
      </c>
      <c r="E41" s="6"/>
      <c r="F41">
        <v>8</v>
      </c>
      <c r="G41" s="16">
        <f t="shared" ref="G41:G71" si="1">F41*E41</f>
        <v>0</v>
      </c>
      <c r="H41" s="3" t="s">
        <v>54</v>
      </c>
      <c r="I41" s="12"/>
    </row>
    <row r="42" spans="2:9" x14ac:dyDescent="0.3">
      <c r="B42" s="87"/>
      <c r="C42" s="44" t="s">
        <v>162</v>
      </c>
      <c r="D42" s="2" t="s">
        <v>67</v>
      </c>
      <c r="E42" s="7"/>
      <c r="F42">
        <v>4</v>
      </c>
      <c r="G42" s="17">
        <f t="shared" si="1"/>
        <v>0</v>
      </c>
      <c r="H42" s="2" t="s">
        <v>54</v>
      </c>
      <c r="I42" s="13"/>
    </row>
    <row r="43" spans="2:9" x14ac:dyDescent="0.3">
      <c r="B43" s="87"/>
      <c r="C43" s="44" t="s">
        <v>163</v>
      </c>
      <c r="D43" s="2" t="s">
        <v>67</v>
      </c>
      <c r="E43" s="7"/>
      <c r="F43">
        <v>12</v>
      </c>
      <c r="G43" s="17">
        <f t="shared" si="1"/>
        <v>0</v>
      </c>
      <c r="H43" s="2" t="s">
        <v>54</v>
      </c>
      <c r="I43" s="13"/>
    </row>
    <row r="44" spans="2:9" x14ac:dyDescent="0.3">
      <c r="B44" s="87"/>
      <c r="C44" s="44" t="s">
        <v>164</v>
      </c>
      <c r="D44" s="2" t="s">
        <v>67</v>
      </c>
      <c r="E44" s="7"/>
      <c r="F44">
        <v>6</v>
      </c>
      <c r="G44" s="17">
        <f t="shared" si="1"/>
        <v>0</v>
      </c>
      <c r="H44" s="2" t="s">
        <v>54</v>
      </c>
      <c r="I44" s="13"/>
    </row>
    <row r="45" spans="2:9" x14ac:dyDescent="0.3">
      <c r="B45" s="87"/>
      <c r="C45" s="44" t="s">
        <v>55</v>
      </c>
      <c r="D45" s="2" t="s">
        <v>117</v>
      </c>
      <c r="E45" s="7"/>
      <c r="F45">
        <v>20</v>
      </c>
      <c r="G45" s="17">
        <f t="shared" si="1"/>
        <v>0</v>
      </c>
      <c r="H45" s="2" t="s">
        <v>53</v>
      </c>
      <c r="I45" s="13"/>
    </row>
    <row r="46" spans="2:9" x14ac:dyDescent="0.3">
      <c r="B46" s="87"/>
      <c r="C46" s="44" t="s">
        <v>56</v>
      </c>
      <c r="D46" s="2" t="s">
        <v>117</v>
      </c>
      <c r="E46" s="7"/>
      <c r="F46">
        <v>10</v>
      </c>
      <c r="G46" s="17">
        <f t="shared" si="1"/>
        <v>0</v>
      </c>
      <c r="H46" s="2" t="s">
        <v>18</v>
      </c>
      <c r="I46" s="13"/>
    </row>
    <row r="47" spans="2:9" x14ac:dyDescent="0.3">
      <c r="B47" s="87"/>
      <c r="C47" s="44" t="s">
        <v>165</v>
      </c>
      <c r="D47" s="2" t="s">
        <v>117</v>
      </c>
      <c r="E47" s="7"/>
      <c r="F47">
        <v>20</v>
      </c>
      <c r="G47" s="17">
        <f t="shared" si="1"/>
        <v>0</v>
      </c>
      <c r="H47" s="2" t="s">
        <v>18</v>
      </c>
      <c r="I47" s="13"/>
    </row>
    <row r="48" spans="2:9" x14ac:dyDescent="0.3">
      <c r="B48" s="87"/>
      <c r="C48" s="44" t="s">
        <v>166</v>
      </c>
      <c r="D48" s="2" t="s">
        <v>117</v>
      </c>
      <c r="E48" s="7"/>
      <c r="F48">
        <v>20</v>
      </c>
      <c r="G48" s="17">
        <f t="shared" si="1"/>
        <v>0</v>
      </c>
      <c r="H48" s="2" t="s">
        <v>18</v>
      </c>
      <c r="I48" s="13"/>
    </row>
    <row r="49" spans="2:9" x14ac:dyDescent="0.3">
      <c r="B49" s="87"/>
      <c r="C49" s="44" t="s">
        <v>57</v>
      </c>
      <c r="D49" s="2" t="s">
        <v>117</v>
      </c>
      <c r="E49" s="7"/>
      <c r="F49">
        <v>8</v>
      </c>
      <c r="G49" s="17">
        <f t="shared" si="1"/>
        <v>0</v>
      </c>
      <c r="H49" s="2" t="s">
        <v>18</v>
      </c>
      <c r="I49" s="13"/>
    </row>
    <row r="50" spans="2:9" x14ac:dyDescent="0.3">
      <c r="B50" s="87"/>
      <c r="C50" s="44" t="s">
        <v>167</v>
      </c>
      <c r="D50" s="2" t="s">
        <v>117</v>
      </c>
      <c r="E50" s="7"/>
      <c r="F50">
        <v>20</v>
      </c>
      <c r="G50" s="17">
        <f t="shared" si="1"/>
        <v>0</v>
      </c>
      <c r="H50" s="2" t="s">
        <v>53</v>
      </c>
      <c r="I50" s="13"/>
    </row>
    <row r="51" spans="2:9" x14ac:dyDescent="0.3">
      <c r="B51" s="87"/>
      <c r="C51" s="44" t="s">
        <v>168</v>
      </c>
      <c r="D51" s="2" t="s">
        <v>117</v>
      </c>
      <c r="E51" s="7"/>
      <c r="F51">
        <v>20</v>
      </c>
      <c r="G51" s="17">
        <f t="shared" si="1"/>
        <v>0</v>
      </c>
      <c r="H51" s="2" t="s">
        <v>53</v>
      </c>
      <c r="I51" s="13"/>
    </row>
    <row r="52" spans="2:9" x14ac:dyDescent="0.3">
      <c r="B52" s="87"/>
      <c r="C52" s="44" t="s">
        <v>169</v>
      </c>
      <c r="D52" s="2" t="s">
        <v>117</v>
      </c>
      <c r="E52" s="7"/>
      <c r="F52">
        <v>40</v>
      </c>
      <c r="G52" s="17">
        <f t="shared" si="1"/>
        <v>0</v>
      </c>
      <c r="H52" s="2" t="s">
        <v>53</v>
      </c>
      <c r="I52" s="13"/>
    </row>
    <row r="53" spans="2:9" x14ac:dyDescent="0.3">
      <c r="B53" s="87"/>
      <c r="C53" s="44" t="s">
        <v>58</v>
      </c>
      <c r="D53" s="2" t="s">
        <v>117</v>
      </c>
      <c r="E53" s="7"/>
      <c r="F53">
        <v>40</v>
      </c>
      <c r="G53" s="17">
        <f t="shared" si="1"/>
        <v>0</v>
      </c>
      <c r="H53" s="2" t="s">
        <v>53</v>
      </c>
      <c r="I53" s="13"/>
    </row>
    <row r="54" spans="2:9" x14ac:dyDescent="0.3">
      <c r="B54" s="87"/>
      <c r="C54" s="44" t="s">
        <v>59</v>
      </c>
      <c r="D54" s="2" t="s">
        <v>117</v>
      </c>
      <c r="E54" s="7"/>
      <c r="F54">
        <v>20</v>
      </c>
      <c r="G54" s="17">
        <f t="shared" si="1"/>
        <v>0</v>
      </c>
      <c r="H54" s="2" t="s">
        <v>53</v>
      </c>
      <c r="I54" s="13"/>
    </row>
    <row r="55" spans="2:9" x14ac:dyDescent="0.3">
      <c r="B55" s="88"/>
      <c r="C55" s="47" t="s">
        <v>124</v>
      </c>
      <c r="D55" s="2" t="s">
        <v>67</v>
      </c>
      <c r="E55" s="30"/>
      <c r="F55" s="42">
        <v>40</v>
      </c>
      <c r="G55" s="41">
        <f t="shared" si="1"/>
        <v>0</v>
      </c>
      <c r="H55" s="2" t="s">
        <v>53</v>
      </c>
      <c r="I55" s="15"/>
    </row>
    <row r="56" spans="2:9" x14ac:dyDescent="0.3">
      <c r="B56" s="88"/>
      <c r="C56" s="47" t="s">
        <v>125</v>
      </c>
      <c r="D56" s="2" t="s">
        <v>67</v>
      </c>
      <c r="E56" s="30"/>
      <c r="F56" s="42">
        <v>50</v>
      </c>
      <c r="G56" s="41">
        <f t="shared" si="1"/>
        <v>0</v>
      </c>
      <c r="H56" s="2" t="s">
        <v>53</v>
      </c>
      <c r="I56" s="15"/>
    </row>
    <row r="57" spans="2:9" ht="15" thickBot="1" x14ac:dyDescent="0.35">
      <c r="B57" s="89"/>
      <c r="C57" s="45" t="s">
        <v>60</v>
      </c>
      <c r="D57" s="2" t="s">
        <v>117</v>
      </c>
      <c r="E57" s="8"/>
      <c r="F57" s="35"/>
      <c r="G57" s="17" t="s">
        <v>82</v>
      </c>
      <c r="H57" s="4" t="s">
        <v>76</v>
      </c>
      <c r="I57" s="14"/>
    </row>
    <row r="58" spans="2:9" ht="43.2" x14ac:dyDescent="0.3">
      <c r="B58" s="83" t="s">
        <v>94</v>
      </c>
      <c r="C58" s="20" t="s">
        <v>101</v>
      </c>
      <c r="D58" s="32" t="s">
        <v>116</v>
      </c>
      <c r="E58" s="6"/>
      <c r="F58" s="3">
        <v>600</v>
      </c>
      <c r="G58" s="16">
        <f t="shared" si="1"/>
        <v>0</v>
      </c>
      <c r="H58" s="3" t="s">
        <v>19</v>
      </c>
      <c r="I58" s="12"/>
    </row>
    <row r="59" spans="2:9" x14ac:dyDescent="0.3">
      <c r="B59" s="84"/>
      <c r="C59" s="21" t="s">
        <v>102</v>
      </c>
      <c r="D59" s="33" t="s">
        <v>116</v>
      </c>
      <c r="E59" s="7"/>
      <c r="F59" s="2">
        <v>600</v>
      </c>
      <c r="G59" s="17">
        <f t="shared" si="1"/>
        <v>0</v>
      </c>
      <c r="H59" s="2" t="s">
        <v>19</v>
      </c>
      <c r="I59" s="13"/>
    </row>
    <row r="60" spans="2:9" x14ac:dyDescent="0.3">
      <c r="B60" s="84"/>
      <c r="C60" s="21" t="s">
        <v>103</v>
      </c>
      <c r="D60" s="33" t="s">
        <v>116</v>
      </c>
      <c r="E60" s="7"/>
      <c r="F60" s="2">
        <v>500</v>
      </c>
      <c r="G60" s="17">
        <f t="shared" si="1"/>
        <v>0</v>
      </c>
      <c r="H60" s="2" t="s">
        <v>19</v>
      </c>
      <c r="I60" s="13"/>
    </row>
    <row r="61" spans="2:9" x14ac:dyDescent="0.3">
      <c r="B61" s="84"/>
      <c r="C61" s="21" t="s">
        <v>104</v>
      </c>
      <c r="D61" s="33" t="s">
        <v>116</v>
      </c>
      <c r="E61" s="7"/>
      <c r="F61" s="2">
        <v>300</v>
      </c>
      <c r="G61" s="17">
        <f t="shared" si="1"/>
        <v>0</v>
      </c>
      <c r="H61" s="2" t="s">
        <v>19</v>
      </c>
      <c r="I61" s="13"/>
    </row>
    <row r="62" spans="2:9" x14ac:dyDescent="0.3">
      <c r="B62" s="84"/>
      <c r="C62" s="21" t="s">
        <v>105</v>
      </c>
      <c r="D62" s="33" t="s">
        <v>116</v>
      </c>
      <c r="E62" s="7"/>
      <c r="F62" s="35">
        <v>300</v>
      </c>
      <c r="G62" s="17">
        <f t="shared" si="1"/>
        <v>0</v>
      </c>
      <c r="H62" s="2" t="s">
        <v>19</v>
      </c>
      <c r="I62" s="13"/>
    </row>
    <row r="63" spans="2:9" ht="57.6" x14ac:dyDescent="0.3">
      <c r="B63" s="84"/>
      <c r="C63" s="21" t="s">
        <v>97</v>
      </c>
      <c r="D63" s="33" t="s">
        <v>116</v>
      </c>
      <c r="E63" s="7"/>
      <c r="F63" s="2">
        <v>400</v>
      </c>
      <c r="G63" s="17">
        <f t="shared" si="1"/>
        <v>0</v>
      </c>
      <c r="H63" s="2" t="s">
        <v>19</v>
      </c>
      <c r="I63" s="13"/>
    </row>
    <row r="64" spans="2:9" x14ac:dyDescent="0.3">
      <c r="B64" s="84"/>
      <c r="C64" s="21" t="s">
        <v>98</v>
      </c>
      <c r="D64" s="33" t="s">
        <v>116</v>
      </c>
      <c r="E64" s="7"/>
      <c r="F64" s="2">
        <v>400</v>
      </c>
      <c r="G64" s="17">
        <f t="shared" si="1"/>
        <v>0</v>
      </c>
      <c r="H64" s="2" t="s">
        <v>19</v>
      </c>
      <c r="I64" s="13"/>
    </row>
    <row r="65" spans="2:9" x14ac:dyDescent="0.3">
      <c r="B65" s="84"/>
      <c r="C65" s="21" t="s">
        <v>99</v>
      </c>
      <c r="D65" s="33" t="s">
        <v>116</v>
      </c>
      <c r="E65" s="7"/>
      <c r="F65" s="2">
        <v>200</v>
      </c>
      <c r="G65" s="17">
        <f t="shared" si="1"/>
        <v>0</v>
      </c>
      <c r="H65" s="2" t="s">
        <v>19</v>
      </c>
      <c r="I65" s="13"/>
    </row>
    <row r="66" spans="2:9" x14ac:dyDescent="0.3">
      <c r="B66" s="84"/>
      <c r="C66" s="21" t="s">
        <v>100</v>
      </c>
      <c r="D66" s="33" t="s">
        <v>116</v>
      </c>
      <c r="E66" s="7"/>
      <c r="F66" s="2">
        <v>200</v>
      </c>
      <c r="G66" s="17">
        <f t="shared" si="1"/>
        <v>0</v>
      </c>
      <c r="H66" s="2" t="s">
        <v>19</v>
      </c>
      <c r="I66" s="13"/>
    </row>
    <row r="67" spans="2:9" ht="28.8" x14ac:dyDescent="0.3">
      <c r="B67" s="84"/>
      <c r="C67" s="80" t="s">
        <v>154</v>
      </c>
      <c r="D67" s="33" t="s">
        <v>116</v>
      </c>
      <c r="E67" s="7"/>
      <c r="F67" s="2">
        <v>160</v>
      </c>
      <c r="G67" s="17">
        <f t="shared" si="1"/>
        <v>0</v>
      </c>
      <c r="H67" s="2" t="s">
        <v>19</v>
      </c>
      <c r="I67" s="13"/>
    </row>
    <row r="68" spans="2:9" x14ac:dyDescent="0.3">
      <c r="B68" s="84"/>
      <c r="C68" s="23" t="s">
        <v>121</v>
      </c>
      <c r="D68" s="33" t="s">
        <v>116</v>
      </c>
      <c r="E68" s="7"/>
      <c r="F68" s="2">
        <v>600</v>
      </c>
      <c r="G68" s="17">
        <f t="shared" si="1"/>
        <v>0</v>
      </c>
      <c r="H68" s="2" t="s">
        <v>19</v>
      </c>
      <c r="I68" s="13"/>
    </row>
    <row r="69" spans="2:9" x14ac:dyDescent="0.3">
      <c r="B69" s="84"/>
      <c r="C69" s="23" t="s">
        <v>106</v>
      </c>
      <c r="D69" s="33" t="s">
        <v>116</v>
      </c>
      <c r="E69" s="7"/>
      <c r="F69" s="2">
        <v>560</v>
      </c>
      <c r="G69" s="17">
        <f t="shared" si="1"/>
        <v>0</v>
      </c>
      <c r="H69" s="2" t="s">
        <v>19</v>
      </c>
      <c r="I69" s="13"/>
    </row>
    <row r="70" spans="2:9" x14ac:dyDescent="0.3">
      <c r="B70" s="84"/>
      <c r="C70" s="23" t="s">
        <v>107</v>
      </c>
      <c r="D70" s="33" t="s">
        <v>116</v>
      </c>
      <c r="E70" s="7"/>
      <c r="F70" s="2">
        <v>500</v>
      </c>
      <c r="G70" s="17">
        <f t="shared" si="1"/>
        <v>0</v>
      </c>
      <c r="H70" s="2" t="s">
        <v>19</v>
      </c>
      <c r="I70" s="13"/>
    </row>
    <row r="71" spans="2:9" x14ac:dyDescent="0.3">
      <c r="B71" s="84"/>
      <c r="C71" s="23" t="s">
        <v>108</v>
      </c>
      <c r="D71" s="33" t="s">
        <v>116</v>
      </c>
      <c r="E71" s="7"/>
      <c r="F71" s="2">
        <v>460</v>
      </c>
      <c r="G71" s="17">
        <f t="shared" si="1"/>
        <v>0</v>
      </c>
      <c r="H71" s="2" t="s">
        <v>19</v>
      </c>
      <c r="I71" s="13"/>
    </row>
    <row r="72" spans="2:9" x14ac:dyDescent="0.3">
      <c r="B72" s="84"/>
      <c r="C72" s="23" t="s">
        <v>109</v>
      </c>
      <c r="D72" s="33" t="s">
        <v>116</v>
      </c>
      <c r="E72" s="7"/>
      <c r="F72" s="2">
        <v>400</v>
      </c>
      <c r="G72" s="17">
        <f t="shared" ref="G72:G92" si="2">F72*E72</f>
        <v>0</v>
      </c>
      <c r="H72" s="2" t="s">
        <v>19</v>
      </c>
      <c r="I72" s="13"/>
    </row>
    <row r="73" spans="2:9" ht="28.8" x14ac:dyDescent="0.3">
      <c r="B73" s="84"/>
      <c r="C73" s="23" t="s">
        <v>111</v>
      </c>
      <c r="D73" s="33" t="s">
        <v>116</v>
      </c>
      <c r="E73" s="7"/>
      <c r="F73" s="2">
        <v>6</v>
      </c>
      <c r="G73" s="17">
        <f t="shared" si="2"/>
        <v>0</v>
      </c>
      <c r="H73" s="23" t="s">
        <v>112</v>
      </c>
      <c r="I73" s="13"/>
    </row>
    <row r="74" spans="2:9" ht="28.8" x14ac:dyDescent="0.3">
      <c r="B74" s="85"/>
      <c r="C74" s="23" t="s">
        <v>114</v>
      </c>
      <c r="D74" s="33" t="s">
        <v>116</v>
      </c>
      <c r="E74" s="30"/>
      <c r="F74" s="29">
        <v>6</v>
      </c>
      <c r="G74" s="17">
        <f t="shared" si="2"/>
        <v>0</v>
      </c>
      <c r="H74" s="31" t="s">
        <v>113</v>
      </c>
      <c r="I74" s="15"/>
    </row>
    <row r="75" spans="2:9" ht="29.4" thickBot="1" x14ac:dyDescent="0.35">
      <c r="B75" s="82"/>
      <c r="C75" s="22" t="s">
        <v>96</v>
      </c>
      <c r="D75" s="34" t="s">
        <v>116</v>
      </c>
      <c r="E75" s="8"/>
      <c r="F75" s="4">
        <v>160</v>
      </c>
      <c r="G75" s="17">
        <f t="shared" si="2"/>
        <v>0</v>
      </c>
      <c r="H75" s="4" t="s">
        <v>19</v>
      </c>
      <c r="I75" s="14"/>
    </row>
    <row r="76" spans="2:9" x14ac:dyDescent="0.3">
      <c r="B76" s="86" t="s">
        <v>95</v>
      </c>
      <c r="C76" s="20" t="s">
        <v>119</v>
      </c>
      <c r="D76" s="32" t="s">
        <v>116</v>
      </c>
      <c r="E76" s="6"/>
      <c r="F76" s="35">
        <v>150</v>
      </c>
      <c r="G76" s="16">
        <f t="shared" si="2"/>
        <v>0</v>
      </c>
      <c r="H76" s="3" t="s">
        <v>19</v>
      </c>
      <c r="I76" s="12"/>
    </row>
    <row r="77" spans="2:9" x14ac:dyDescent="0.3">
      <c r="B77" s="87"/>
      <c r="C77" s="21" t="s">
        <v>102</v>
      </c>
      <c r="D77" s="33" t="s">
        <v>116</v>
      </c>
      <c r="E77" s="7"/>
      <c r="F77" s="35">
        <v>150</v>
      </c>
      <c r="G77" s="17">
        <f t="shared" si="2"/>
        <v>0</v>
      </c>
      <c r="H77" s="2" t="s">
        <v>19</v>
      </c>
      <c r="I77" s="13"/>
    </row>
    <row r="78" spans="2:9" x14ac:dyDescent="0.3">
      <c r="B78" s="87"/>
      <c r="C78" s="21" t="s">
        <v>103</v>
      </c>
      <c r="D78" s="33" t="s">
        <v>116</v>
      </c>
      <c r="E78" s="7"/>
      <c r="F78" s="35">
        <v>125</v>
      </c>
      <c r="G78" s="17">
        <f t="shared" si="2"/>
        <v>0</v>
      </c>
      <c r="H78" s="2" t="s">
        <v>19</v>
      </c>
      <c r="I78" s="13"/>
    </row>
    <row r="79" spans="2:9" x14ac:dyDescent="0.3">
      <c r="B79" s="87"/>
      <c r="C79" s="21" t="s">
        <v>104</v>
      </c>
      <c r="D79" s="33" t="s">
        <v>116</v>
      </c>
      <c r="E79" s="7"/>
      <c r="F79" s="2">
        <v>75</v>
      </c>
      <c r="G79" s="17">
        <f t="shared" si="2"/>
        <v>0</v>
      </c>
      <c r="H79" s="2" t="s">
        <v>19</v>
      </c>
      <c r="I79" s="13"/>
    </row>
    <row r="80" spans="2:9" x14ac:dyDescent="0.3">
      <c r="B80" s="87"/>
      <c r="C80" s="21" t="s">
        <v>105</v>
      </c>
      <c r="D80" s="33" t="s">
        <v>116</v>
      </c>
      <c r="E80" s="7"/>
      <c r="F80" s="35">
        <v>75</v>
      </c>
      <c r="G80" s="17">
        <f t="shared" si="2"/>
        <v>0</v>
      </c>
      <c r="H80" s="2" t="s">
        <v>19</v>
      </c>
      <c r="I80" s="13"/>
    </row>
    <row r="81" spans="2:9" x14ac:dyDescent="0.3">
      <c r="B81" s="87"/>
      <c r="C81" s="21" t="s">
        <v>120</v>
      </c>
      <c r="D81" s="33" t="s">
        <v>116</v>
      </c>
      <c r="E81" s="7"/>
      <c r="F81">
        <v>100</v>
      </c>
      <c r="G81" s="17">
        <f t="shared" si="2"/>
        <v>0</v>
      </c>
      <c r="H81" s="2" t="s">
        <v>19</v>
      </c>
      <c r="I81" s="13"/>
    </row>
    <row r="82" spans="2:9" x14ac:dyDescent="0.3">
      <c r="B82" s="87"/>
      <c r="C82" s="21" t="s">
        <v>98</v>
      </c>
      <c r="D82" s="33" t="s">
        <v>116</v>
      </c>
      <c r="E82" s="7"/>
      <c r="F82">
        <v>100</v>
      </c>
      <c r="G82" s="17">
        <f t="shared" si="2"/>
        <v>0</v>
      </c>
      <c r="H82" s="2" t="s">
        <v>19</v>
      </c>
      <c r="I82" s="13"/>
    </row>
    <row r="83" spans="2:9" x14ac:dyDescent="0.3">
      <c r="B83" s="87"/>
      <c r="C83" s="21" t="s">
        <v>99</v>
      </c>
      <c r="D83" s="33" t="s">
        <v>116</v>
      </c>
      <c r="E83" s="7"/>
      <c r="F83">
        <v>50</v>
      </c>
      <c r="G83" s="17">
        <f t="shared" si="2"/>
        <v>0</v>
      </c>
      <c r="H83" s="2" t="s">
        <v>19</v>
      </c>
      <c r="I83" s="13"/>
    </row>
    <row r="84" spans="2:9" x14ac:dyDescent="0.3">
      <c r="B84" s="87"/>
      <c r="C84" s="21" t="s">
        <v>100</v>
      </c>
      <c r="D84" s="33" t="s">
        <v>116</v>
      </c>
      <c r="E84" s="7"/>
      <c r="F84">
        <v>50</v>
      </c>
      <c r="G84" s="17">
        <f t="shared" si="2"/>
        <v>0</v>
      </c>
      <c r="H84" s="2" t="s">
        <v>19</v>
      </c>
      <c r="I84" s="13"/>
    </row>
    <row r="85" spans="2:9" ht="28.8" x14ac:dyDescent="0.3">
      <c r="B85" s="87"/>
      <c r="C85" s="80" t="s">
        <v>154</v>
      </c>
      <c r="D85" s="33" t="s">
        <v>116</v>
      </c>
      <c r="E85" s="7"/>
      <c r="F85">
        <v>40</v>
      </c>
      <c r="G85" s="17">
        <f t="shared" si="2"/>
        <v>0</v>
      </c>
      <c r="H85" s="2" t="s">
        <v>19</v>
      </c>
      <c r="I85" s="13"/>
    </row>
    <row r="86" spans="2:9" x14ac:dyDescent="0.3">
      <c r="B86" s="88"/>
      <c r="C86" s="23" t="s">
        <v>121</v>
      </c>
      <c r="D86" s="33" t="s">
        <v>116</v>
      </c>
      <c r="E86" s="30"/>
      <c r="F86" s="29">
        <v>150</v>
      </c>
      <c r="G86" s="17">
        <f t="shared" si="2"/>
        <v>0</v>
      </c>
      <c r="H86" s="29" t="s">
        <v>110</v>
      </c>
      <c r="I86" s="15"/>
    </row>
    <row r="87" spans="2:9" x14ac:dyDescent="0.3">
      <c r="B87" s="88"/>
      <c r="C87" s="23" t="s">
        <v>106</v>
      </c>
      <c r="D87" s="33" t="s">
        <v>116</v>
      </c>
      <c r="E87" s="30"/>
      <c r="F87" s="29">
        <v>140</v>
      </c>
      <c r="G87" s="17">
        <f t="shared" si="2"/>
        <v>0</v>
      </c>
      <c r="H87" s="29" t="s">
        <v>110</v>
      </c>
      <c r="I87" s="15"/>
    </row>
    <row r="88" spans="2:9" x14ac:dyDescent="0.3">
      <c r="B88" s="88"/>
      <c r="C88" s="23" t="s">
        <v>107</v>
      </c>
      <c r="D88" s="33" t="s">
        <v>116</v>
      </c>
      <c r="E88" s="30"/>
      <c r="F88" s="29">
        <v>125</v>
      </c>
      <c r="G88" s="17">
        <f t="shared" si="2"/>
        <v>0</v>
      </c>
      <c r="H88" s="29" t="s">
        <v>110</v>
      </c>
      <c r="I88" s="15"/>
    </row>
    <row r="89" spans="2:9" x14ac:dyDescent="0.3">
      <c r="B89" s="88"/>
      <c r="C89" s="23" t="s">
        <v>108</v>
      </c>
      <c r="D89" s="33" t="s">
        <v>116</v>
      </c>
      <c r="E89" s="30"/>
      <c r="F89" s="29">
        <v>120</v>
      </c>
      <c r="G89" s="17">
        <f t="shared" si="2"/>
        <v>0</v>
      </c>
      <c r="H89" s="29" t="s">
        <v>110</v>
      </c>
      <c r="I89" s="15"/>
    </row>
    <row r="90" spans="2:9" x14ac:dyDescent="0.3">
      <c r="B90" s="88"/>
      <c r="C90" s="23" t="s">
        <v>109</v>
      </c>
      <c r="D90" s="33" t="s">
        <v>116</v>
      </c>
      <c r="E90" s="30"/>
      <c r="F90" s="29">
        <v>100</v>
      </c>
      <c r="G90" s="17">
        <f t="shared" si="2"/>
        <v>0</v>
      </c>
      <c r="H90" s="29" t="s">
        <v>110</v>
      </c>
      <c r="I90" s="15"/>
    </row>
    <row r="91" spans="2:9" ht="28.8" x14ac:dyDescent="0.3">
      <c r="B91" s="88"/>
      <c r="C91" s="23" t="s">
        <v>111</v>
      </c>
      <c r="D91" s="33" t="s">
        <v>116</v>
      </c>
      <c r="E91" s="7"/>
      <c r="F91" s="2">
        <v>1.5</v>
      </c>
      <c r="G91" s="17">
        <f t="shared" si="2"/>
        <v>0</v>
      </c>
      <c r="H91" s="23" t="s">
        <v>112</v>
      </c>
      <c r="I91" s="15"/>
    </row>
    <row r="92" spans="2:9" ht="28.8" x14ac:dyDescent="0.3">
      <c r="B92" s="88"/>
      <c r="C92" s="23" t="s">
        <v>115</v>
      </c>
      <c r="D92" s="33" t="s">
        <v>116</v>
      </c>
      <c r="E92" s="30"/>
      <c r="F92" s="29">
        <v>1.5</v>
      </c>
      <c r="G92" s="17">
        <f t="shared" si="2"/>
        <v>0</v>
      </c>
      <c r="H92" s="31" t="s">
        <v>113</v>
      </c>
      <c r="I92" s="15"/>
    </row>
    <row r="93" spans="2:9" ht="29.4" thickBot="1" x14ac:dyDescent="0.35">
      <c r="B93" s="89"/>
      <c r="C93" s="22" t="s">
        <v>96</v>
      </c>
      <c r="D93" s="34" t="s">
        <v>116</v>
      </c>
      <c r="E93" s="8"/>
      <c r="F93" s="4">
        <v>40</v>
      </c>
      <c r="G93" s="17"/>
      <c r="H93" s="4" t="s">
        <v>19</v>
      </c>
      <c r="I93" s="14"/>
    </row>
    <row r="94" spans="2:9" x14ac:dyDescent="0.3">
      <c r="B94" s="81" t="s">
        <v>90</v>
      </c>
      <c r="C94" s="43" t="s">
        <v>20</v>
      </c>
      <c r="D94" s="3" t="s">
        <v>118</v>
      </c>
      <c r="E94" s="6"/>
      <c r="F94">
        <v>50</v>
      </c>
      <c r="G94" s="16">
        <f>F94*E94</f>
        <v>0</v>
      </c>
      <c r="H94" s="3" t="s">
        <v>53</v>
      </c>
      <c r="I94" s="12"/>
    </row>
    <row r="95" spans="2:9" x14ac:dyDescent="0.3">
      <c r="B95" s="84"/>
      <c r="C95" s="44" t="s">
        <v>21</v>
      </c>
      <c r="D95" s="2" t="s">
        <v>118</v>
      </c>
      <c r="E95" s="7"/>
      <c r="F95">
        <v>100</v>
      </c>
      <c r="G95" s="17">
        <f>F95*E95</f>
        <v>0</v>
      </c>
      <c r="H95" s="2" t="s">
        <v>53</v>
      </c>
      <c r="I95" s="13"/>
    </row>
    <row r="96" spans="2:9" x14ac:dyDescent="0.3">
      <c r="B96" s="84"/>
      <c r="C96" s="44" t="s">
        <v>22</v>
      </c>
      <c r="D96" s="2" t="s">
        <v>118</v>
      </c>
      <c r="E96" s="7"/>
      <c r="F96">
        <v>150</v>
      </c>
      <c r="G96" s="17">
        <f>F96*E96</f>
        <v>0</v>
      </c>
      <c r="H96" s="2" t="s">
        <v>53</v>
      </c>
      <c r="I96" s="13"/>
    </row>
    <row r="97" spans="2:9" ht="15" thickBot="1" x14ac:dyDescent="0.35">
      <c r="B97" s="82"/>
      <c r="C97" s="45" t="s">
        <v>23</v>
      </c>
      <c r="D97" s="4" t="s">
        <v>118</v>
      </c>
      <c r="E97" s="8"/>
      <c r="F97">
        <v>200</v>
      </c>
      <c r="G97" s="18">
        <f>F97*E97</f>
        <v>0</v>
      </c>
      <c r="H97" s="4" t="s">
        <v>53</v>
      </c>
      <c r="I97" s="14"/>
    </row>
    <row r="98" spans="2:9" x14ac:dyDescent="0.3">
      <c r="B98" s="92" t="s">
        <v>91</v>
      </c>
      <c r="C98" s="20" t="s">
        <v>24</v>
      </c>
      <c r="D98" s="3" t="s">
        <v>71</v>
      </c>
      <c r="E98" s="6"/>
      <c r="F98" s="3"/>
      <c r="G98" s="17" t="s">
        <v>82</v>
      </c>
      <c r="H98" s="3" t="s">
        <v>77</v>
      </c>
      <c r="I98" s="12"/>
    </row>
    <row r="99" spans="2:9" x14ac:dyDescent="0.3">
      <c r="B99" s="87"/>
      <c r="C99" s="21" t="s">
        <v>25</v>
      </c>
      <c r="D99" s="2" t="s">
        <v>71</v>
      </c>
      <c r="E99" s="7"/>
      <c r="F99" s="36"/>
      <c r="G99" s="17" t="s">
        <v>82</v>
      </c>
      <c r="H99" s="2" t="s">
        <v>77</v>
      </c>
      <c r="I99" s="13"/>
    </row>
    <row r="100" spans="2:9" x14ac:dyDescent="0.3">
      <c r="B100" s="87"/>
      <c r="C100" s="21" t="s">
        <v>26</v>
      </c>
      <c r="D100" s="2" t="s">
        <v>71</v>
      </c>
      <c r="E100" s="7"/>
      <c r="F100" s="36"/>
      <c r="G100" s="17" t="s">
        <v>82</v>
      </c>
      <c r="H100" s="2" t="s">
        <v>77</v>
      </c>
      <c r="I100" s="13"/>
    </row>
    <row r="101" spans="2:9" x14ac:dyDescent="0.3">
      <c r="B101" s="88"/>
      <c r="C101" s="23" t="s">
        <v>27</v>
      </c>
      <c r="D101" s="2" t="s">
        <v>71</v>
      </c>
      <c r="E101" s="30"/>
      <c r="F101" s="35"/>
      <c r="G101" s="17" t="s">
        <v>82</v>
      </c>
      <c r="H101" s="2" t="s">
        <v>77</v>
      </c>
      <c r="I101" s="15"/>
    </row>
    <row r="102" spans="2:9" ht="15" thickBot="1" x14ac:dyDescent="0.35">
      <c r="B102" s="89"/>
      <c r="C102" s="22" t="s">
        <v>172</v>
      </c>
      <c r="D102" s="4" t="s">
        <v>71</v>
      </c>
      <c r="E102" s="8"/>
      <c r="F102" s="35"/>
      <c r="G102" s="17" t="s">
        <v>82</v>
      </c>
      <c r="H102" s="4" t="s">
        <v>77</v>
      </c>
      <c r="I102" s="14"/>
    </row>
    <row r="103" spans="2:9" x14ac:dyDescent="0.3">
      <c r="B103" s="81" t="s">
        <v>70</v>
      </c>
      <c r="C103" s="43" t="s">
        <v>146</v>
      </c>
      <c r="D103" s="32" t="s">
        <v>68</v>
      </c>
      <c r="E103" s="6"/>
      <c r="F103">
        <v>50</v>
      </c>
      <c r="G103" s="16">
        <f t="shared" ref="G103:G109" si="3">F103*E103</f>
        <v>0</v>
      </c>
      <c r="H103" s="3" t="s">
        <v>28</v>
      </c>
      <c r="I103" s="12"/>
    </row>
    <row r="104" spans="2:9" x14ac:dyDescent="0.3">
      <c r="B104" s="84"/>
      <c r="C104" s="44" t="s">
        <v>142</v>
      </c>
      <c r="D104" s="33" t="s">
        <v>68</v>
      </c>
      <c r="E104" s="7"/>
      <c r="F104">
        <v>100</v>
      </c>
      <c r="G104" s="17">
        <f t="shared" si="3"/>
        <v>0</v>
      </c>
      <c r="H104" s="2" t="s">
        <v>28</v>
      </c>
      <c r="I104" s="13"/>
    </row>
    <row r="105" spans="2:9" x14ac:dyDescent="0.3">
      <c r="B105" s="84"/>
      <c r="C105" s="44" t="s">
        <v>144</v>
      </c>
      <c r="D105" s="33" t="s">
        <v>68</v>
      </c>
      <c r="E105" s="7"/>
      <c r="F105">
        <v>50</v>
      </c>
      <c r="G105" s="17">
        <f t="shared" si="3"/>
        <v>0</v>
      </c>
      <c r="H105" s="2" t="s">
        <v>28</v>
      </c>
      <c r="I105" s="13"/>
    </row>
    <row r="106" spans="2:9" ht="28.8" x14ac:dyDescent="0.3">
      <c r="B106" s="84"/>
      <c r="C106" s="44" t="s">
        <v>148</v>
      </c>
      <c r="D106" s="33" t="s">
        <v>68</v>
      </c>
      <c r="E106" s="7"/>
      <c r="F106">
        <v>200</v>
      </c>
      <c r="G106" s="17">
        <f t="shared" si="3"/>
        <v>0</v>
      </c>
      <c r="H106" s="2" t="s">
        <v>28</v>
      </c>
      <c r="I106" s="13"/>
    </row>
    <row r="107" spans="2:9" ht="28.8" x14ac:dyDescent="0.3">
      <c r="B107" s="84"/>
      <c r="C107" s="44" t="s">
        <v>171</v>
      </c>
      <c r="D107" s="33" t="s">
        <v>68</v>
      </c>
      <c r="E107" s="7"/>
      <c r="F107">
        <v>1000</v>
      </c>
      <c r="G107" s="17">
        <f t="shared" si="3"/>
        <v>0</v>
      </c>
      <c r="H107" s="2" t="s">
        <v>28</v>
      </c>
      <c r="I107" s="13"/>
    </row>
    <row r="108" spans="2:9" ht="28.8" x14ac:dyDescent="0.3">
      <c r="B108" s="84"/>
      <c r="C108" s="44" t="s">
        <v>149</v>
      </c>
      <c r="D108" s="33" t="s">
        <v>68</v>
      </c>
      <c r="E108" s="7"/>
      <c r="F108">
        <v>50</v>
      </c>
      <c r="G108" s="17">
        <f t="shared" si="3"/>
        <v>0</v>
      </c>
      <c r="H108" s="2" t="s">
        <v>28</v>
      </c>
      <c r="I108" s="13"/>
    </row>
    <row r="109" spans="2:9" ht="28.8" x14ac:dyDescent="0.3">
      <c r="B109" s="84"/>
      <c r="C109" s="44" t="s">
        <v>152</v>
      </c>
      <c r="D109" s="33" t="s">
        <v>68</v>
      </c>
      <c r="E109" s="7"/>
      <c r="F109">
        <v>300</v>
      </c>
      <c r="G109" s="17">
        <f t="shared" si="3"/>
        <v>0</v>
      </c>
      <c r="H109" s="2" t="s">
        <v>28</v>
      </c>
      <c r="I109" s="13"/>
    </row>
    <row r="110" spans="2:9" x14ac:dyDescent="0.3">
      <c r="B110" s="84"/>
      <c r="C110" s="44" t="s">
        <v>69</v>
      </c>
      <c r="D110" s="33" t="s">
        <v>68</v>
      </c>
      <c r="E110" s="7"/>
      <c r="F110" s="2"/>
      <c r="G110" s="17" t="s">
        <v>82</v>
      </c>
      <c r="H110" s="2" t="s">
        <v>28</v>
      </c>
      <c r="I110" s="13"/>
    </row>
    <row r="111" spans="2:9" x14ac:dyDescent="0.3">
      <c r="B111" s="84"/>
      <c r="C111" s="44" t="s">
        <v>147</v>
      </c>
      <c r="D111" s="33" t="s">
        <v>68</v>
      </c>
      <c r="E111" s="7"/>
      <c r="F111">
        <v>30</v>
      </c>
      <c r="G111" s="17">
        <f t="shared" ref="G111:G117" si="4">F111*E111</f>
        <v>0</v>
      </c>
      <c r="H111" s="2" t="s">
        <v>29</v>
      </c>
      <c r="I111" s="13"/>
    </row>
    <row r="112" spans="2:9" x14ac:dyDescent="0.3">
      <c r="B112" s="84"/>
      <c r="C112" s="44" t="s">
        <v>143</v>
      </c>
      <c r="D112" s="33" t="s">
        <v>68</v>
      </c>
      <c r="E112" s="7"/>
      <c r="F112">
        <v>100</v>
      </c>
      <c r="G112" s="17">
        <f t="shared" si="4"/>
        <v>0</v>
      </c>
      <c r="H112" s="2" t="s">
        <v>29</v>
      </c>
      <c r="I112" s="13"/>
    </row>
    <row r="113" spans="2:9" x14ac:dyDescent="0.3">
      <c r="B113" s="84"/>
      <c r="C113" s="44" t="s">
        <v>145</v>
      </c>
      <c r="D113" s="33" t="s">
        <v>68</v>
      </c>
      <c r="E113" s="7"/>
      <c r="F113">
        <v>30</v>
      </c>
      <c r="G113" s="17">
        <f t="shared" si="4"/>
        <v>0</v>
      </c>
      <c r="H113" s="2" t="s">
        <v>29</v>
      </c>
      <c r="I113" s="13"/>
    </row>
    <row r="114" spans="2:9" ht="28.8" x14ac:dyDescent="0.3">
      <c r="B114" s="84"/>
      <c r="C114" s="44" t="s">
        <v>150</v>
      </c>
      <c r="D114" s="33" t="s">
        <v>68</v>
      </c>
      <c r="E114" s="7"/>
      <c r="F114">
        <v>150</v>
      </c>
      <c r="G114" s="17">
        <f t="shared" si="4"/>
        <v>0</v>
      </c>
      <c r="H114" s="2" t="s">
        <v>29</v>
      </c>
      <c r="I114" s="13"/>
    </row>
    <row r="115" spans="2:9" ht="28.8" x14ac:dyDescent="0.3">
      <c r="B115" s="84"/>
      <c r="C115" s="44" t="s">
        <v>153</v>
      </c>
      <c r="D115" s="33" t="s">
        <v>68</v>
      </c>
      <c r="E115" s="7"/>
      <c r="F115">
        <v>1000</v>
      </c>
      <c r="G115" s="17">
        <f t="shared" si="4"/>
        <v>0</v>
      </c>
      <c r="H115" s="2" t="s">
        <v>29</v>
      </c>
      <c r="I115" s="13"/>
    </row>
    <row r="116" spans="2:9" ht="28.8" x14ac:dyDescent="0.3">
      <c r="B116" s="84"/>
      <c r="C116" s="44" t="s">
        <v>151</v>
      </c>
      <c r="D116" s="33" t="s">
        <v>68</v>
      </c>
      <c r="E116" s="7"/>
      <c r="F116">
        <v>50</v>
      </c>
      <c r="G116" s="17">
        <f t="shared" si="4"/>
        <v>0</v>
      </c>
      <c r="H116" s="2" t="s">
        <v>29</v>
      </c>
      <c r="I116" s="13"/>
    </row>
    <row r="117" spans="2:9" ht="28.8" x14ac:dyDescent="0.3">
      <c r="B117" s="85"/>
      <c r="C117" s="47" t="s">
        <v>170</v>
      </c>
      <c r="D117" s="33" t="s">
        <v>68</v>
      </c>
      <c r="E117" s="7"/>
      <c r="F117">
        <v>200</v>
      </c>
      <c r="G117" s="17">
        <f t="shared" si="4"/>
        <v>0</v>
      </c>
      <c r="H117" s="2" t="s">
        <v>29</v>
      </c>
      <c r="I117" s="15"/>
    </row>
    <row r="118" spans="2:9" ht="15" thickBot="1" x14ac:dyDescent="0.35">
      <c r="B118" s="82"/>
      <c r="C118" s="45" t="s">
        <v>80</v>
      </c>
      <c r="D118" s="34" t="s">
        <v>68</v>
      </c>
      <c r="E118" s="8"/>
      <c r="F118" s="4"/>
      <c r="G118" s="19" t="s">
        <v>82</v>
      </c>
      <c r="H118" s="4" t="s">
        <v>29</v>
      </c>
      <c r="I118" s="14"/>
    </row>
    <row r="119" spans="2:9" ht="15" thickBot="1" x14ac:dyDescent="0.35"/>
    <row r="120" spans="2:9" ht="15" thickBot="1" x14ac:dyDescent="0.35">
      <c r="E120" s="24" t="s">
        <v>92</v>
      </c>
      <c r="G120" s="28">
        <f>SUM(G9:G118)</f>
        <v>0</v>
      </c>
    </row>
  </sheetData>
  <sheetProtection algorithmName="SHA-512" hashValue="VW7j41J0XckBEZ05e1rVA4Dob76y+97TQhpVut28LQUS6vvp+dbTnKT5Ah4RdX/dXDdaivNFG4IaZ12dADuztQ==" saltValue="58BsfmxhPh+4iqFawypC7Q==" spinCount="100000" sheet="1" objects="1" scenarios="1"/>
  <mergeCells count="12">
    <mergeCell ref="B94:B97"/>
    <mergeCell ref="B98:B102"/>
    <mergeCell ref="B103:B118"/>
    <mergeCell ref="B41:B57"/>
    <mergeCell ref="B38:B40"/>
    <mergeCell ref="B36:B37"/>
    <mergeCell ref="B58:B75"/>
    <mergeCell ref="B76:B93"/>
    <mergeCell ref="B9:B13"/>
    <mergeCell ref="B14:B17"/>
    <mergeCell ref="B18:B22"/>
    <mergeCell ref="B23:B35"/>
  </mergeCells>
  <conditionalFormatting sqref="F1:F56 F58:F1048576">
    <cfRule type="containsBlanks" dxfId="2" priority="2">
      <formula>LEN(TRIM(F1))=0</formula>
    </cfRule>
  </conditionalFormatting>
  <conditionalFormatting sqref="F57">
    <cfRule type="containsBlanks" dxfId="1" priority="1">
      <formula>LEN(TRIM(F57))=0</formula>
    </cfRule>
  </conditionalFormatting>
  <hyperlinks>
    <hyperlink ref="D9" r:id="rId1" xr:uid="{00000000-0004-0000-0000-000000000000}"/>
    <hyperlink ref="D10" r:id="rId2" xr:uid="{00000000-0004-0000-0000-000001000000}"/>
    <hyperlink ref="D11:D12" r:id="rId3" display="Rozvrh" xr:uid="{00000000-0004-0000-0000-000002000000}"/>
    <hyperlink ref="D13" r:id="rId4" xr:uid="{00000000-0004-0000-0000-000003000000}"/>
    <hyperlink ref="D14" r:id="rId5" xr:uid="{00000000-0004-0000-0000-000004000000}"/>
    <hyperlink ref="D15" r:id="rId6" xr:uid="{00000000-0004-0000-0000-000005000000}"/>
    <hyperlink ref="D16" r:id="rId7" xr:uid="{00000000-0004-0000-0000-000006000000}"/>
    <hyperlink ref="D17" r:id="rId8" xr:uid="{00000000-0004-0000-0000-000007000000}"/>
    <hyperlink ref="D22" r:id="rId9" xr:uid="{00000000-0004-0000-0000-000008000000}"/>
    <hyperlink ref="D38" r:id="rId10" xr:uid="{00000000-0004-0000-0000-000009000000}"/>
    <hyperlink ref="D39" r:id="rId11" xr:uid="{00000000-0004-0000-0000-00000A000000}"/>
    <hyperlink ref="D40" r:id="rId12" xr:uid="{00000000-0004-0000-0000-00000B000000}"/>
    <hyperlink ref="D23" r:id="rId13" xr:uid="{00000000-0004-0000-0000-00000C000000}"/>
    <hyperlink ref="D24" r:id="rId14" xr:uid="{00000000-0004-0000-0000-00000D000000}"/>
    <hyperlink ref="D25:D32" r:id="rId15" display="Školitel" xr:uid="{00000000-0004-0000-0000-00000E000000}"/>
    <hyperlink ref="D103" r:id="rId16" xr:uid="{00000000-0004-0000-0000-00000F000000}"/>
    <hyperlink ref="D104" r:id="rId17" xr:uid="{00000000-0004-0000-0000-000010000000}"/>
    <hyperlink ref="D105:D117" r:id="rId18" display="ISEP" xr:uid="{00000000-0004-0000-0000-000011000000}"/>
    <hyperlink ref="D118" r:id="rId19" xr:uid="{00000000-0004-0000-0000-000012000000}"/>
    <hyperlink ref="D76" r:id="rId20" xr:uid="{00000000-0004-0000-0000-000013000000}"/>
    <hyperlink ref="D77" r:id="rId21" xr:uid="{00000000-0004-0000-0000-000014000000}"/>
    <hyperlink ref="D78:D92" r:id="rId22" display="Publikace-Moje publikace" xr:uid="{00000000-0004-0000-0000-000015000000}"/>
    <hyperlink ref="D93" r:id="rId23" xr:uid="{00000000-0004-0000-0000-000016000000}"/>
    <hyperlink ref="D58" r:id="rId24" xr:uid="{00000000-0004-0000-0000-000017000000}"/>
    <hyperlink ref="D59" r:id="rId25" xr:uid="{00000000-0004-0000-0000-000018000000}"/>
    <hyperlink ref="D60:D74" r:id="rId26" display="Publikace-Moje publikace" xr:uid="{00000000-0004-0000-0000-000019000000}"/>
    <hyperlink ref="D75" r:id="rId27" xr:uid="{00000000-0004-0000-0000-00001A000000}"/>
  </hyperlinks>
  <pageMargins left="0.7" right="0.7" top="0.78740157499999996" bottom="0.78740157499999996" header="0.3" footer="0.3"/>
  <pageSetup paperSize="9" scale="39" fitToHeight="0" orientation="portrait" r:id="rId28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Y32"/>
  <sheetViews>
    <sheetView workbookViewId="0">
      <pane xSplit="5" ySplit="9" topLeftCell="F10" activePane="bottomRight" state="frozen"/>
      <selection pane="topRight" activeCell="G1" sqref="G1"/>
      <selection pane="bottomLeft" activeCell="A4" sqref="A4"/>
      <selection pane="bottomRight" activeCell="C6" sqref="C6"/>
    </sheetView>
  </sheetViews>
  <sheetFormatPr defaultRowHeight="14.4" x14ac:dyDescent="0.3"/>
  <cols>
    <col min="1" max="1" width="1.44140625" customWidth="1"/>
    <col min="2" max="2" width="9.109375" customWidth="1"/>
    <col min="3" max="3" width="42.5546875" customWidth="1"/>
    <col min="4" max="4" width="12.33203125" bestFit="1" customWidth="1"/>
    <col min="5" max="5" width="10" hidden="1" customWidth="1"/>
    <col min="6" max="6" width="8.44140625" bestFit="1" customWidth="1"/>
  </cols>
  <sheetData>
    <row r="1" spans="2:25" ht="8.25" customHeight="1" x14ac:dyDescent="0.3">
      <c r="B1" s="1"/>
      <c r="E1" s="79"/>
    </row>
    <row r="2" spans="2:25" ht="15.6" x14ac:dyDescent="0.3">
      <c r="B2" s="1"/>
      <c r="C2" s="25" t="s">
        <v>139</v>
      </c>
      <c r="E2" s="79"/>
    </row>
    <row r="3" spans="2:25" x14ac:dyDescent="0.3">
      <c r="B3" s="1"/>
      <c r="C3" s="1"/>
      <c r="E3" s="79"/>
    </row>
    <row r="4" spans="2:25" ht="28.8" x14ac:dyDescent="0.3">
      <c r="B4" s="1"/>
      <c r="C4" s="24" t="s">
        <v>138</v>
      </c>
      <c r="E4" s="79"/>
    </row>
    <row r="5" spans="2:25" x14ac:dyDescent="0.3">
      <c r="B5" s="1"/>
      <c r="E5" s="79"/>
    </row>
    <row r="6" spans="2:25" x14ac:dyDescent="0.3">
      <c r="B6" s="26" t="s">
        <v>137</v>
      </c>
      <c r="C6" s="27"/>
      <c r="E6" s="79"/>
    </row>
    <row r="7" spans="2:25" ht="15" thickBot="1" x14ac:dyDescent="0.35">
      <c r="E7" s="79"/>
    </row>
    <row r="8" spans="2:25" ht="15" thickBot="1" x14ac:dyDescent="0.35">
      <c r="E8" s="79"/>
      <c r="F8" s="104" t="s">
        <v>141</v>
      </c>
      <c r="G8" s="105"/>
      <c r="H8" s="104" t="s">
        <v>127</v>
      </c>
      <c r="I8" s="105"/>
      <c r="J8" s="104" t="s">
        <v>128</v>
      </c>
      <c r="K8" s="105"/>
      <c r="L8" s="104" t="s">
        <v>129</v>
      </c>
      <c r="M8" s="105"/>
      <c r="N8" s="104" t="s">
        <v>130</v>
      </c>
      <c r="O8" s="105"/>
      <c r="P8" s="104" t="s">
        <v>131</v>
      </c>
      <c r="Q8" s="105"/>
      <c r="R8" s="104" t="s">
        <v>132</v>
      </c>
      <c r="S8" s="105"/>
      <c r="T8" s="104" t="s">
        <v>133</v>
      </c>
      <c r="U8" s="105"/>
      <c r="V8" s="104" t="s">
        <v>134</v>
      </c>
      <c r="W8" s="105"/>
      <c r="X8" s="104" t="s">
        <v>135</v>
      </c>
      <c r="Y8" s="105"/>
    </row>
    <row r="9" spans="2:25" ht="15" thickBot="1" x14ac:dyDescent="0.35">
      <c r="B9" s="37" t="s">
        <v>0</v>
      </c>
      <c r="C9" s="74" t="s">
        <v>32</v>
      </c>
      <c r="D9" s="77" t="s">
        <v>126</v>
      </c>
      <c r="E9" s="51" t="s">
        <v>78</v>
      </c>
      <c r="F9" s="37" t="s">
        <v>1</v>
      </c>
      <c r="G9" s="56" t="s">
        <v>81</v>
      </c>
      <c r="H9" s="37" t="s">
        <v>1</v>
      </c>
      <c r="I9" s="56" t="s">
        <v>81</v>
      </c>
      <c r="J9" s="37" t="s">
        <v>1</v>
      </c>
      <c r="K9" s="56" t="s">
        <v>81</v>
      </c>
      <c r="L9" s="37" t="s">
        <v>1</v>
      </c>
      <c r="M9" s="56" t="s">
        <v>81</v>
      </c>
      <c r="N9" s="37" t="s">
        <v>1</v>
      </c>
      <c r="O9" s="56" t="s">
        <v>81</v>
      </c>
      <c r="P9" s="37" t="s">
        <v>1</v>
      </c>
      <c r="Q9" s="56" t="s">
        <v>81</v>
      </c>
      <c r="R9" s="37" t="s">
        <v>1</v>
      </c>
      <c r="S9" s="56" t="s">
        <v>81</v>
      </c>
      <c r="T9" s="37" t="s">
        <v>1</v>
      </c>
      <c r="U9" s="56" t="s">
        <v>81</v>
      </c>
      <c r="V9" s="37" t="s">
        <v>1</v>
      </c>
      <c r="W9" s="56" t="s">
        <v>81</v>
      </c>
      <c r="X9" s="37" t="s">
        <v>1</v>
      </c>
      <c r="Y9" s="56" t="s">
        <v>81</v>
      </c>
    </row>
    <row r="10" spans="2:25" x14ac:dyDescent="0.3">
      <c r="B10" s="93" t="s">
        <v>2</v>
      </c>
      <c r="C10" s="69" t="s">
        <v>34</v>
      </c>
      <c r="D10" s="53">
        <f>G10+I10+K10+M10+O10+Q10+S10+U10+W10+Y10</f>
        <v>0</v>
      </c>
      <c r="E10" s="49">
        <f>akademik!F10</f>
        <v>3</v>
      </c>
      <c r="F10" s="61"/>
      <c r="G10" s="57">
        <f>$E10*F10</f>
        <v>0</v>
      </c>
      <c r="H10" s="61"/>
      <c r="I10" s="57">
        <f>$E10*H10</f>
        <v>0</v>
      </c>
      <c r="J10" s="61"/>
      <c r="K10" s="57">
        <f>$E10*J10</f>
        <v>0</v>
      </c>
      <c r="L10" s="61"/>
      <c r="M10" s="57">
        <f>$E10*L10</f>
        <v>0</v>
      </c>
      <c r="N10" s="61"/>
      <c r="O10" s="57">
        <f>$E10*N10</f>
        <v>0</v>
      </c>
      <c r="P10" s="61"/>
      <c r="Q10" s="57">
        <f>$E10*P10</f>
        <v>0</v>
      </c>
      <c r="R10" s="61"/>
      <c r="S10" s="57">
        <f>$E10*R10</f>
        <v>0</v>
      </c>
      <c r="T10" s="61"/>
      <c r="U10" s="57">
        <f>$E10*T10</f>
        <v>0</v>
      </c>
      <c r="V10" s="61"/>
      <c r="W10" s="57">
        <f>$E10*V10</f>
        <v>0</v>
      </c>
      <c r="X10" s="61"/>
      <c r="Y10" s="57">
        <f>$E10*X10</f>
        <v>0</v>
      </c>
    </row>
    <row r="11" spans="2:25" x14ac:dyDescent="0.3">
      <c r="B11" s="93"/>
      <c r="C11" s="69" t="s">
        <v>35</v>
      </c>
      <c r="D11" s="53">
        <f t="shared" ref="D11:D30" si="0">G11+I11+K11+M11+O11+Q11+S11+U11+W11+Y11</f>
        <v>0</v>
      </c>
      <c r="E11" s="49">
        <f>akademik!F11</f>
        <v>2</v>
      </c>
      <c r="F11" s="61"/>
      <c r="G11" s="57">
        <f t="shared" ref="G11:I30" si="1">$E11*F11</f>
        <v>0</v>
      </c>
      <c r="H11" s="61"/>
      <c r="I11" s="57">
        <f t="shared" si="1"/>
        <v>0</v>
      </c>
      <c r="J11" s="61"/>
      <c r="K11" s="57">
        <f t="shared" ref="K11" si="2">$E11*J11</f>
        <v>0</v>
      </c>
      <c r="L11" s="61"/>
      <c r="M11" s="57">
        <f t="shared" ref="M11" si="3">$E11*L11</f>
        <v>0</v>
      </c>
      <c r="N11" s="61"/>
      <c r="O11" s="57">
        <f t="shared" ref="O11" si="4">$E11*N11</f>
        <v>0</v>
      </c>
      <c r="P11" s="61"/>
      <c r="Q11" s="57">
        <f t="shared" ref="Q11" si="5">$E11*P11</f>
        <v>0</v>
      </c>
      <c r="R11" s="61"/>
      <c r="S11" s="57">
        <f t="shared" ref="S11" si="6">$E11*R11</f>
        <v>0</v>
      </c>
      <c r="T11" s="61"/>
      <c r="U11" s="57">
        <f t="shared" ref="U11" si="7">$E11*T11</f>
        <v>0</v>
      </c>
      <c r="V11" s="61"/>
      <c r="W11" s="57">
        <f t="shared" ref="W11" si="8">$E11*V11</f>
        <v>0</v>
      </c>
      <c r="X11" s="61"/>
      <c r="Y11" s="57">
        <f t="shared" ref="Y11" si="9">$E11*X11</f>
        <v>0</v>
      </c>
    </row>
    <row r="12" spans="2:25" x14ac:dyDescent="0.3">
      <c r="B12" s="93"/>
      <c r="C12" s="69" t="s">
        <v>36</v>
      </c>
      <c r="D12" s="53">
        <f t="shared" si="0"/>
        <v>0</v>
      </c>
      <c r="E12" s="49">
        <f>akademik!F12</f>
        <v>4</v>
      </c>
      <c r="F12" s="61"/>
      <c r="G12" s="57">
        <f t="shared" si="1"/>
        <v>0</v>
      </c>
      <c r="H12" s="61"/>
      <c r="I12" s="57">
        <f t="shared" si="1"/>
        <v>0</v>
      </c>
      <c r="J12" s="61"/>
      <c r="K12" s="57">
        <f t="shared" ref="K12" si="10">$E12*J12</f>
        <v>0</v>
      </c>
      <c r="L12" s="61"/>
      <c r="M12" s="57">
        <f t="shared" ref="M12" si="11">$E12*L12</f>
        <v>0</v>
      </c>
      <c r="N12" s="61"/>
      <c r="O12" s="57">
        <f t="shared" ref="O12" si="12">$E12*N12</f>
        <v>0</v>
      </c>
      <c r="P12" s="61"/>
      <c r="Q12" s="57">
        <f t="shared" ref="Q12" si="13">$E12*P12</f>
        <v>0</v>
      </c>
      <c r="R12" s="61"/>
      <c r="S12" s="57">
        <f t="shared" ref="S12" si="14">$E12*R12</f>
        <v>0</v>
      </c>
      <c r="T12" s="61"/>
      <c r="U12" s="57">
        <f t="shared" ref="U12" si="15">$E12*T12</f>
        <v>0</v>
      </c>
      <c r="V12" s="61"/>
      <c r="W12" s="57">
        <f t="shared" ref="W12" si="16">$E12*V12</f>
        <v>0</v>
      </c>
      <c r="X12" s="61"/>
      <c r="Y12" s="57">
        <f t="shared" ref="Y12" si="17">$E12*X12</f>
        <v>0</v>
      </c>
    </row>
    <row r="13" spans="2:25" ht="15" thickBot="1" x14ac:dyDescent="0.35">
      <c r="B13" s="94"/>
      <c r="C13" s="70" t="s">
        <v>37</v>
      </c>
      <c r="D13" s="55">
        <f t="shared" si="0"/>
        <v>0</v>
      </c>
      <c r="E13" s="49">
        <f>akademik!F13</f>
        <v>3</v>
      </c>
      <c r="F13" s="71"/>
      <c r="G13" s="60">
        <f t="shared" si="1"/>
        <v>0</v>
      </c>
      <c r="H13" s="71"/>
      <c r="I13" s="60">
        <f t="shared" si="1"/>
        <v>0</v>
      </c>
      <c r="J13" s="71"/>
      <c r="K13" s="60">
        <f t="shared" ref="K13" si="18">$E13*J13</f>
        <v>0</v>
      </c>
      <c r="L13" s="71"/>
      <c r="M13" s="60">
        <f t="shared" ref="M13" si="19">$E13*L13</f>
        <v>0</v>
      </c>
      <c r="N13" s="71"/>
      <c r="O13" s="60">
        <f t="shared" ref="O13" si="20">$E13*N13</f>
        <v>0</v>
      </c>
      <c r="P13" s="71"/>
      <c r="Q13" s="60">
        <f t="shared" ref="Q13" si="21">$E13*P13</f>
        <v>0</v>
      </c>
      <c r="R13" s="71"/>
      <c r="S13" s="60">
        <f t="shared" ref="S13" si="22">$E13*R13</f>
        <v>0</v>
      </c>
      <c r="T13" s="71"/>
      <c r="U13" s="60">
        <f t="shared" ref="U13" si="23">$E13*T13</f>
        <v>0</v>
      </c>
      <c r="V13" s="71"/>
      <c r="W13" s="60">
        <f t="shared" ref="W13" si="24">$E13*V13</f>
        <v>0</v>
      </c>
      <c r="X13" s="71"/>
      <c r="Y13" s="60">
        <f t="shared" ref="Y13" si="25">$E13*X13</f>
        <v>0</v>
      </c>
    </row>
    <row r="14" spans="2:25" x14ac:dyDescent="0.3">
      <c r="B14" s="95" t="s">
        <v>4</v>
      </c>
      <c r="C14" s="68" t="s">
        <v>140</v>
      </c>
      <c r="D14" s="52">
        <f t="shared" si="0"/>
        <v>0</v>
      </c>
      <c r="E14" s="48">
        <f>akademik!F14</f>
        <v>2</v>
      </c>
      <c r="F14" s="63"/>
      <c r="G14" s="59">
        <f t="shared" si="1"/>
        <v>0</v>
      </c>
      <c r="H14" s="63"/>
      <c r="I14" s="59">
        <f t="shared" si="1"/>
        <v>0</v>
      </c>
      <c r="J14" s="63"/>
      <c r="K14" s="59">
        <f t="shared" ref="K14" si="26">$E14*J14</f>
        <v>0</v>
      </c>
      <c r="L14" s="63"/>
      <c r="M14" s="59">
        <f t="shared" ref="M14" si="27">$E14*L14</f>
        <v>0</v>
      </c>
      <c r="N14" s="63"/>
      <c r="O14" s="59">
        <f t="shared" ref="O14" si="28">$E14*N14</f>
        <v>0</v>
      </c>
      <c r="P14" s="63"/>
      <c r="Q14" s="59">
        <f t="shared" ref="Q14" si="29">$E14*P14</f>
        <v>0</v>
      </c>
      <c r="R14" s="63"/>
      <c r="S14" s="59">
        <f t="shared" ref="S14" si="30">$E14*R14</f>
        <v>0</v>
      </c>
      <c r="T14" s="63"/>
      <c r="U14" s="59">
        <f t="shared" ref="U14" si="31">$E14*T14</f>
        <v>0</v>
      </c>
      <c r="V14" s="63"/>
      <c r="W14" s="59">
        <f t="shared" ref="W14" si="32">$E14*V14</f>
        <v>0</v>
      </c>
      <c r="X14" s="63"/>
      <c r="Y14" s="59">
        <f t="shared" ref="Y14" si="33">$E14*X14</f>
        <v>0</v>
      </c>
    </row>
    <row r="15" spans="2:25" x14ac:dyDescent="0.3">
      <c r="B15" s="96"/>
      <c r="C15" s="69" t="s">
        <v>4</v>
      </c>
      <c r="D15" s="53">
        <f t="shared" si="0"/>
        <v>0</v>
      </c>
      <c r="E15" s="49">
        <f>akademik!F15</f>
        <v>0.5</v>
      </c>
      <c r="F15" s="61"/>
      <c r="G15" s="57">
        <f t="shared" si="1"/>
        <v>0</v>
      </c>
      <c r="H15" s="61"/>
      <c r="I15" s="57">
        <f t="shared" si="1"/>
        <v>0</v>
      </c>
      <c r="J15" s="61"/>
      <c r="K15" s="57">
        <f t="shared" ref="K15" si="34">$E15*J15</f>
        <v>0</v>
      </c>
      <c r="L15" s="61"/>
      <c r="M15" s="57">
        <f t="shared" ref="M15" si="35">$E15*L15</f>
        <v>0</v>
      </c>
      <c r="N15" s="61"/>
      <c r="O15" s="57">
        <f t="shared" ref="O15" si="36">$E15*N15</f>
        <v>0</v>
      </c>
      <c r="P15" s="61"/>
      <c r="Q15" s="57">
        <f t="shared" ref="Q15" si="37">$E15*P15</f>
        <v>0</v>
      </c>
      <c r="R15" s="61"/>
      <c r="S15" s="57">
        <f t="shared" ref="S15" si="38">$E15*R15</f>
        <v>0</v>
      </c>
      <c r="T15" s="61"/>
      <c r="U15" s="57">
        <f t="shared" ref="U15" si="39">$E15*T15</f>
        <v>0</v>
      </c>
      <c r="V15" s="61"/>
      <c r="W15" s="57">
        <f t="shared" ref="W15" si="40">$E15*V15</f>
        <v>0</v>
      </c>
      <c r="X15" s="61"/>
      <c r="Y15" s="57">
        <f t="shared" ref="Y15" si="41">$E15*X15</f>
        <v>0</v>
      </c>
    </row>
    <row r="16" spans="2:25" x14ac:dyDescent="0.3">
      <c r="B16" s="96"/>
      <c r="C16" s="69" t="s">
        <v>6</v>
      </c>
      <c r="D16" s="53">
        <f t="shared" si="0"/>
        <v>0</v>
      </c>
      <c r="E16" s="49">
        <f>akademik!F16</f>
        <v>0.5</v>
      </c>
      <c r="F16" s="61"/>
      <c r="G16" s="57">
        <f t="shared" si="1"/>
        <v>0</v>
      </c>
      <c r="H16" s="61"/>
      <c r="I16" s="57">
        <f t="shared" si="1"/>
        <v>0</v>
      </c>
      <c r="J16" s="61"/>
      <c r="K16" s="57">
        <f t="shared" ref="K16" si="42">$E16*J16</f>
        <v>0</v>
      </c>
      <c r="L16" s="61"/>
      <c r="M16" s="57">
        <f t="shared" ref="M16" si="43">$E16*L16</f>
        <v>0</v>
      </c>
      <c r="N16" s="61"/>
      <c r="O16" s="57">
        <f t="shared" ref="O16" si="44">$E16*N16</f>
        <v>0</v>
      </c>
      <c r="P16" s="61"/>
      <c r="Q16" s="57">
        <f t="shared" ref="Q16" si="45">$E16*P16</f>
        <v>0</v>
      </c>
      <c r="R16" s="61"/>
      <c r="S16" s="57">
        <f t="shared" ref="S16" si="46">$E16*R16</f>
        <v>0</v>
      </c>
      <c r="T16" s="61"/>
      <c r="U16" s="57">
        <f t="shared" ref="U16" si="47">$E16*T16</f>
        <v>0</v>
      </c>
      <c r="V16" s="61"/>
      <c r="W16" s="57">
        <f t="shared" ref="W16" si="48">$E16*V16</f>
        <v>0</v>
      </c>
      <c r="X16" s="61"/>
      <c r="Y16" s="57">
        <f t="shared" ref="Y16" si="49">$E16*X16</f>
        <v>0</v>
      </c>
    </row>
    <row r="17" spans="2:25" ht="29.4" thickBot="1" x14ac:dyDescent="0.35">
      <c r="B17" s="97"/>
      <c r="C17" s="70" t="s">
        <v>136</v>
      </c>
      <c r="D17" s="54">
        <f t="shared" si="0"/>
        <v>0</v>
      </c>
      <c r="E17" s="50">
        <f>akademik!F17</f>
        <v>0.25</v>
      </c>
      <c r="F17" s="62"/>
      <c r="G17" s="58">
        <f t="shared" si="1"/>
        <v>0</v>
      </c>
      <c r="H17" s="62"/>
      <c r="I17" s="58">
        <f t="shared" si="1"/>
        <v>0</v>
      </c>
      <c r="J17" s="62"/>
      <c r="K17" s="58">
        <f t="shared" ref="K17" si="50">$E17*J17</f>
        <v>0</v>
      </c>
      <c r="L17" s="62"/>
      <c r="M17" s="58">
        <f t="shared" ref="M17" si="51">$E17*L17</f>
        <v>0</v>
      </c>
      <c r="N17" s="62"/>
      <c r="O17" s="58">
        <f t="shared" ref="O17" si="52">$E17*N17</f>
        <v>0</v>
      </c>
      <c r="P17" s="62"/>
      <c r="Q17" s="58">
        <f t="shared" ref="Q17" si="53">$E17*P17</f>
        <v>0</v>
      </c>
      <c r="R17" s="62"/>
      <c r="S17" s="58">
        <f t="shared" ref="S17" si="54">$E17*R17</f>
        <v>0</v>
      </c>
      <c r="T17" s="62"/>
      <c r="U17" s="58">
        <f t="shared" ref="U17" si="55">$E17*T17</f>
        <v>0</v>
      </c>
      <c r="V17" s="62"/>
      <c r="W17" s="58">
        <f t="shared" ref="W17" si="56">$E17*V17</f>
        <v>0</v>
      </c>
      <c r="X17" s="62"/>
      <c r="Y17" s="58">
        <f t="shared" ref="Y17" si="57">$E17*X17</f>
        <v>0</v>
      </c>
    </row>
    <row r="18" spans="2:25" x14ac:dyDescent="0.3">
      <c r="B18" s="98" t="s">
        <v>88</v>
      </c>
      <c r="C18" s="68" t="s">
        <v>84</v>
      </c>
      <c r="D18" s="78">
        <f t="shared" si="0"/>
        <v>0</v>
      </c>
      <c r="E18" s="49">
        <f>akademik!F18</f>
        <v>16</v>
      </c>
      <c r="F18" s="73"/>
      <c r="G18" s="72">
        <f t="shared" si="1"/>
        <v>0</v>
      </c>
      <c r="H18" s="73"/>
      <c r="I18" s="72">
        <f t="shared" si="1"/>
        <v>0</v>
      </c>
      <c r="J18" s="73"/>
      <c r="K18" s="72">
        <f t="shared" ref="K18" si="58">$E18*J18</f>
        <v>0</v>
      </c>
      <c r="L18" s="73"/>
      <c r="M18" s="72">
        <f t="shared" ref="M18" si="59">$E18*L18</f>
        <v>0</v>
      </c>
      <c r="N18" s="73"/>
      <c r="O18" s="72">
        <f t="shared" ref="O18" si="60">$E18*N18</f>
        <v>0</v>
      </c>
      <c r="P18" s="73"/>
      <c r="Q18" s="72">
        <f t="shared" ref="Q18" si="61">$E18*P18</f>
        <v>0</v>
      </c>
      <c r="R18" s="73"/>
      <c r="S18" s="72">
        <f t="shared" ref="S18" si="62">$E18*R18</f>
        <v>0</v>
      </c>
      <c r="T18" s="73"/>
      <c r="U18" s="72">
        <f t="shared" ref="U18" si="63">$E18*T18</f>
        <v>0</v>
      </c>
      <c r="V18" s="73"/>
      <c r="W18" s="72">
        <f t="shared" ref="W18" si="64">$E18*V18</f>
        <v>0</v>
      </c>
      <c r="X18" s="73"/>
      <c r="Y18" s="72">
        <f t="shared" ref="Y18" si="65">$E18*X18</f>
        <v>0</v>
      </c>
    </row>
    <row r="19" spans="2:25" x14ac:dyDescent="0.3">
      <c r="B19" s="99"/>
      <c r="C19" s="69" t="s">
        <v>85</v>
      </c>
      <c r="D19" s="53">
        <f t="shared" si="0"/>
        <v>0</v>
      </c>
      <c r="E19" s="49">
        <f>akademik!F19</f>
        <v>12</v>
      </c>
      <c r="F19" s="61"/>
      <c r="G19" s="57">
        <f t="shared" si="1"/>
        <v>0</v>
      </c>
      <c r="H19" s="61"/>
      <c r="I19" s="57">
        <f t="shared" si="1"/>
        <v>0</v>
      </c>
      <c r="J19" s="61"/>
      <c r="K19" s="57">
        <f t="shared" ref="K19" si="66">$E19*J19</f>
        <v>0</v>
      </c>
      <c r="L19" s="61"/>
      <c r="M19" s="57">
        <f t="shared" ref="M19" si="67">$E19*L19</f>
        <v>0</v>
      </c>
      <c r="N19" s="61"/>
      <c r="O19" s="57">
        <f t="shared" ref="O19" si="68">$E19*N19</f>
        <v>0</v>
      </c>
      <c r="P19" s="61"/>
      <c r="Q19" s="57">
        <f t="shared" ref="Q19" si="69">$E19*P19</f>
        <v>0</v>
      </c>
      <c r="R19" s="61"/>
      <c r="S19" s="57">
        <f t="shared" ref="S19" si="70">$E19*R19</f>
        <v>0</v>
      </c>
      <c r="T19" s="61"/>
      <c r="U19" s="57">
        <f t="shared" ref="U19" si="71">$E19*T19</f>
        <v>0</v>
      </c>
      <c r="V19" s="61"/>
      <c r="W19" s="57">
        <f t="shared" ref="W19" si="72">$E19*V19</f>
        <v>0</v>
      </c>
      <c r="X19" s="61"/>
      <c r="Y19" s="57">
        <f t="shared" ref="Y19" si="73">$E19*X19</f>
        <v>0</v>
      </c>
    </row>
    <row r="20" spans="2:25" x14ac:dyDescent="0.3">
      <c r="B20" s="99"/>
      <c r="C20" s="75" t="s">
        <v>86</v>
      </c>
      <c r="D20" s="53">
        <f t="shared" si="0"/>
        <v>0</v>
      </c>
      <c r="E20" s="49">
        <f>akademik!F20</f>
        <v>24</v>
      </c>
      <c r="F20" s="64"/>
      <c r="G20" s="57">
        <f t="shared" si="1"/>
        <v>0</v>
      </c>
      <c r="H20" s="64"/>
      <c r="I20" s="57">
        <f t="shared" si="1"/>
        <v>0</v>
      </c>
      <c r="J20" s="64"/>
      <c r="K20" s="57">
        <f t="shared" ref="K20" si="74">$E20*J20</f>
        <v>0</v>
      </c>
      <c r="L20" s="64"/>
      <c r="M20" s="57">
        <f t="shared" ref="M20" si="75">$E20*L20</f>
        <v>0</v>
      </c>
      <c r="N20" s="64"/>
      <c r="O20" s="57">
        <f t="shared" ref="O20" si="76">$E20*N20</f>
        <v>0</v>
      </c>
      <c r="P20" s="64"/>
      <c r="Q20" s="57">
        <f t="shared" ref="Q20" si="77">$E20*P20</f>
        <v>0</v>
      </c>
      <c r="R20" s="64"/>
      <c r="S20" s="57">
        <f t="shared" ref="S20" si="78">$E20*R20</f>
        <v>0</v>
      </c>
      <c r="T20" s="64"/>
      <c r="U20" s="57">
        <f t="shared" ref="U20" si="79">$E20*T20</f>
        <v>0</v>
      </c>
      <c r="V20" s="64"/>
      <c r="W20" s="57">
        <f t="shared" ref="W20" si="80">$E20*V20</f>
        <v>0</v>
      </c>
      <c r="X20" s="64"/>
      <c r="Y20" s="57">
        <f t="shared" ref="Y20" si="81">$E20*X20</f>
        <v>0</v>
      </c>
    </row>
    <row r="21" spans="2:25" x14ac:dyDescent="0.3">
      <c r="B21" s="99"/>
      <c r="C21" s="69" t="s">
        <v>87</v>
      </c>
      <c r="D21" s="53">
        <f t="shared" si="0"/>
        <v>0</v>
      </c>
      <c r="E21" s="49">
        <f>akademik!F21</f>
        <v>18</v>
      </c>
      <c r="F21" s="64"/>
      <c r="G21" s="57">
        <f t="shared" si="1"/>
        <v>0</v>
      </c>
      <c r="H21" s="64"/>
      <c r="I21" s="57">
        <f t="shared" si="1"/>
        <v>0</v>
      </c>
      <c r="J21" s="64"/>
      <c r="K21" s="57">
        <f t="shared" ref="K21" si="82">$E21*J21</f>
        <v>0</v>
      </c>
      <c r="L21" s="64"/>
      <c r="M21" s="57">
        <f t="shared" ref="M21" si="83">$E21*L21</f>
        <v>0</v>
      </c>
      <c r="N21" s="64"/>
      <c r="O21" s="57">
        <f t="shared" ref="O21" si="84">$E21*N21</f>
        <v>0</v>
      </c>
      <c r="P21" s="64"/>
      <c r="Q21" s="57">
        <f t="shared" ref="Q21" si="85">$E21*P21</f>
        <v>0</v>
      </c>
      <c r="R21" s="64"/>
      <c r="S21" s="57">
        <f t="shared" ref="S21" si="86">$E21*R21</f>
        <v>0</v>
      </c>
      <c r="T21" s="64"/>
      <c r="U21" s="57">
        <f t="shared" ref="U21" si="87">$E21*T21</f>
        <v>0</v>
      </c>
      <c r="V21" s="64"/>
      <c r="W21" s="57">
        <f t="shared" ref="W21" si="88">$E21*V21</f>
        <v>0</v>
      </c>
      <c r="X21" s="64"/>
      <c r="Y21" s="57">
        <f t="shared" ref="Y21" si="89">$E21*X21</f>
        <v>0</v>
      </c>
    </row>
    <row r="22" spans="2:25" ht="15" thickBot="1" x14ac:dyDescent="0.35">
      <c r="B22" s="100"/>
      <c r="C22" s="76" t="s">
        <v>8</v>
      </c>
      <c r="D22" s="55">
        <f t="shared" si="0"/>
        <v>0</v>
      </c>
      <c r="E22" s="49">
        <f>akademik!F22</f>
        <v>2</v>
      </c>
      <c r="F22" s="71"/>
      <c r="G22" s="60">
        <f t="shared" si="1"/>
        <v>0</v>
      </c>
      <c r="H22" s="71"/>
      <c r="I22" s="60">
        <f t="shared" si="1"/>
        <v>0</v>
      </c>
      <c r="J22" s="71"/>
      <c r="K22" s="60">
        <f t="shared" ref="K22" si="90">$E22*J22</f>
        <v>0</v>
      </c>
      <c r="L22" s="71"/>
      <c r="M22" s="60">
        <f t="shared" ref="M22" si="91">$E22*L22</f>
        <v>0</v>
      </c>
      <c r="N22" s="71"/>
      <c r="O22" s="60">
        <f t="shared" ref="O22" si="92">$E22*N22</f>
        <v>0</v>
      </c>
      <c r="P22" s="71"/>
      <c r="Q22" s="60">
        <f t="shared" ref="Q22" si="93">$E22*P22</f>
        <v>0</v>
      </c>
      <c r="R22" s="71"/>
      <c r="S22" s="60">
        <f t="shared" ref="S22" si="94">$E22*R22</f>
        <v>0</v>
      </c>
      <c r="T22" s="71"/>
      <c r="U22" s="60">
        <f t="shared" ref="U22" si="95">$E22*T22</f>
        <v>0</v>
      </c>
      <c r="V22" s="71"/>
      <c r="W22" s="60">
        <f t="shared" ref="W22" si="96">$E22*V22</f>
        <v>0</v>
      </c>
      <c r="X22" s="71"/>
      <c r="Y22" s="60">
        <f t="shared" ref="Y22" si="97">$E22*X22</f>
        <v>0</v>
      </c>
    </row>
    <row r="23" spans="2:25" ht="15" customHeight="1" x14ac:dyDescent="0.3">
      <c r="B23" s="101" t="s">
        <v>47</v>
      </c>
      <c r="C23" s="68" t="s">
        <v>39</v>
      </c>
      <c r="D23" s="52">
        <f t="shared" si="0"/>
        <v>0</v>
      </c>
      <c r="E23" s="48">
        <f>akademik!F23</f>
        <v>30</v>
      </c>
      <c r="F23" s="63"/>
      <c r="G23" s="59">
        <f t="shared" si="1"/>
        <v>0</v>
      </c>
      <c r="H23" s="63"/>
      <c r="I23" s="59">
        <f t="shared" si="1"/>
        <v>0</v>
      </c>
      <c r="J23" s="63"/>
      <c r="K23" s="59">
        <f t="shared" ref="K23" si="98">$E23*J23</f>
        <v>0</v>
      </c>
      <c r="L23" s="63"/>
      <c r="M23" s="59">
        <f t="shared" ref="M23" si="99">$E23*L23</f>
        <v>0</v>
      </c>
      <c r="N23" s="63"/>
      <c r="O23" s="59">
        <f t="shared" ref="O23" si="100">$E23*N23</f>
        <v>0</v>
      </c>
      <c r="P23" s="63"/>
      <c r="Q23" s="59">
        <f t="shared" ref="Q23" si="101">$E23*P23</f>
        <v>0</v>
      </c>
      <c r="R23" s="63"/>
      <c r="S23" s="59">
        <f t="shared" ref="S23" si="102">$E23*R23</f>
        <v>0</v>
      </c>
      <c r="T23" s="63"/>
      <c r="U23" s="59">
        <f t="shared" ref="U23" si="103">$E23*T23</f>
        <v>0</v>
      </c>
      <c r="V23" s="63"/>
      <c r="W23" s="59">
        <f t="shared" ref="W23" si="104">$E23*V23</f>
        <v>0</v>
      </c>
      <c r="X23" s="63"/>
      <c r="Y23" s="59">
        <f t="shared" ref="Y23" si="105">$E23*X23</f>
        <v>0</v>
      </c>
    </row>
    <row r="24" spans="2:25" x14ac:dyDescent="0.3">
      <c r="B24" s="102"/>
      <c r="C24" s="69" t="s">
        <v>40</v>
      </c>
      <c r="D24" s="53">
        <f t="shared" si="0"/>
        <v>0</v>
      </c>
      <c r="E24" s="49">
        <f>akademik!F24</f>
        <v>10</v>
      </c>
      <c r="F24" s="61"/>
      <c r="G24" s="57">
        <f t="shared" si="1"/>
        <v>0</v>
      </c>
      <c r="H24" s="61"/>
      <c r="I24" s="57">
        <f t="shared" si="1"/>
        <v>0</v>
      </c>
      <c r="J24" s="61"/>
      <c r="K24" s="57">
        <f t="shared" ref="K24" si="106">$E24*J24</f>
        <v>0</v>
      </c>
      <c r="L24" s="61"/>
      <c r="M24" s="57">
        <f t="shared" ref="M24" si="107">$E24*L24</f>
        <v>0</v>
      </c>
      <c r="N24" s="61"/>
      <c r="O24" s="57">
        <f t="shared" ref="O24" si="108">$E24*N24</f>
        <v>0</v>
      </c>
      <c r="P24" s="61"/>
      <c r="Q24" s="57">
        <f t="shared" ref="Q24" si="109">$E24*P24</f>
        <v>0</v>
      </c>
      <c r="R24" s="61"/>
      <c r="S24" s="57">
        <f t="shared" ref="S24" si="110">$E24*R24</f>
        <v>0</v>
      </c>
      <c r="T24" s="61"/>
      <c r="U24" s="57">
        <f t="shared" ref="U24" si="111">$E24*T24</f>
        <v>0</v>
      </c>
      <c r="V24" s="61"/>
      <c r="W24" s="57">
        <f t="shared" ref="W24" si="112">$E24*V24</f>
        <v>0</v>
      </c>
      <c r="X24" s="61"/>
      <c r="Y24" s="57">
        <f t="shared" ref="Y24" si="113">$E24*X24</f>
        <v>0</v>
      </c>
    </row>
    <row r="25" spans="2:25" x14ac:dyDescent="0.3">
      <c r="B25" s="102"/>
      <c r="C25" s="69" t="s">
        <v>41</v>
      </c>
      <c r="D25" s="53">
        <f t="shared" si="0"/>
        <v>0</v>
      </c>
      <c r="E25" s="49">
        <f>akademik!F25</f>
        <v>60</v>
      </c>
      <c r="F25" s="65"/>
      <c r="G25" s="57">
        <f t="shared" si="1"/>
        <v>0</v>
      </c>
      <c r="H25" s="65"/>
      <c r="I25" s="57">
        <f t="shared" si="1"/>
        <v>0</v>
      </c>
      <c r="J25" s="65"/>
      <c r="K25" s="57">
        <f t="shared" ref="K25" si="114">$E25*J25</f>
        <v>0</v>
      </c>
      <c r="L25" s="65"/>
      <c r="M25" s="57">
        <f t="shared" ref="M25" si="115">$E25*L25</f>
        <v>0</v>
      </c>
      <c r="N25" s="65"/>
      <c r="O25" s="57">
        <f t="shared" ref="O25" si="116">$E25*N25</f>
        <v>0</v>
      </c>
      <c r="P25" s="65"/>
      <c r="Q25" s="57">
        <f t="shared" ref="Q25" si="117">$E25*P25</f>
        <v>0</v>
      </c>
      <c r="R25" s="65"/>
      <c r="S25" s="57">
        <f t="shared" ref="S25" si="118">$E25*R25</f>
        <v>0</v>
      </c>
      <c r="T25" s="65"/>
      <c r="U25" s="57">
        <f t="shared" ref="U25" si="119">$E25*T25</f>
        <v>0</v>
      </c>
      <c r="V25" s="65"/>
      <c r="W25" s="57">
        <f t="shared" ref="W25" si="120">$E25*V25</f>
        <v>0</v>
      </c>
      <c r="X25" s="65"/>
      <c r="Y25" s="57">
        <f t="shared" ref="Y25" si="121">$E25*X25</f>
        <v>0</v>
      </c>
    </row>
    <row r="26" spans="2:25" x14ac:dyDescent="0.3">
      <c r="B26" s="102"/>
      <c r="C26" s="69" t="s">
        <v>42</v>
      </c>
      <c r="D26" s="53">
        <f t="shared" si="0"/>
        <v>0</v>
      </c>
      <c r="E26" s="49">
        <f>akademik!F26</f>
        <v>20</v>
      </c>
      <c r="F26" s="65"/>
      <c r="G26" s="57">
        <f t="shared" si="1"/>
        <v>0</v>
      </c>
      <c r="H26" s="65"/>
      <c r="I26" s="57">
        <f t="shared" si="1"/>
        <v>0</v>
      </c>
      <c r="J26" s="65"/>
      <c r="K26" s="57">
        <f t="shared" ref="K26" si="122">$E26*J26</f>
        <v>0</v>
      </c>
      <c r="L26" s="65"/>
      <c r="M26" s="57">
        <f t="shared" ref="M26" si="123">$E26*L26</f>
        <v>0</v>
      </c>
      <c r="N26" s="65"/>
      <c r="O26" s="57">
        <f t="shared" ref="O26" si="124">$E26*N26</f>
        <v>0</v>
      </c>
      <c r="P26" s="65"/>
      <c r="Q26" s="57">
        <f t="shared" ref="Q26" si="125">$E26*P26</f>
        <v>0</v>
      </c>
      <c r="R26" s="65"/>
      <c r="S26" s="57">
        <f t="shared" ref="S26" si="126">$E26*R26</f>
        <v>0</v>
      </c>
      <c r="T26" s="65"/>
      <c r="U26" s="57">
        <f t="shared" ref="U26" si="127">$E26*T26</f>
        <v>0</v>
      </c>
      <c r="V26" s="65"/>
      <c r="W26" s="57">
        <f t="shared" ref="W26" si="128">$E26*V26</f>
        <v>0</v>
      </c>
      <c r="X26" s="65"/>
      <c r="Y26" s="57">
        <f t="shared" ref="Y26" si="129">$E26*X26</f>
        <v>0</v>
      </c>
    </row>
    <row r="27" spans="2:25" x14ac:dyDescent="0.3">
      <c r="B27" s="102"/>
      <c r="C27" s="69" t="s">
        <v>43</v>
      </c>
      <c r="D27" s="53">
        <f t="shared" si="0"/>
        <v>0</v>
      </c>
      <c r="E27" s="49">
        <f>akademik!F27</f>
        <v>20</v>
      </c>
      <c r="F27" s="61"/>
      <c r="G27" s="57">
        <f t="shared" si="1"/>
        <v>0</v>
      </c>
      <c r="H27" s="61"/>
      <c r="I27" s="57">
        <f t="shared" si="1"/>
        <v>0</v>
      </c>
      <c r="J27" s="61"/>
      <c r="K27" s="57">
        <f t="shared" ref="K27" si="130">$E27*J27</f>
        <v>0</v>
      </c>
      <c r="L27" s="61"/>
      <c r="M27" s="57">
        <f t="shared" ref="M27" si="131">$E27*L27</f>
        <v>0</v>
      </c>
      <c r="N27" s="61"/>
      <c r="O27" s="57">
        <f t="shared" ref="O27" si="132">$E27*N27</f>
        <v>0</v>
      </c>
      <c r="P27" s="61"/>
      <c r="Q27" s="57">
        <f t="shared" ref="Q27" si="133">$E27*P27</f>
        <v>0</v>
      </c>
      <c r="R27" s="61"/>
      <c r="S27" s="57">
        <f t="shared" ref="S27" si="134">$E27*R27</f>
        <v>0</v>
      </c>
      <c r="T27" s="61"/>
      <c r="U27" s="57">
        <f t="shared" ref="U27" si="135">$E27*T27</f>
        <v>0</v>
      </c>
      <c r="V27" s="61"/>
      <c r="W27" s="57">
        <f t="shared" ref="W27" si="136">$E27*V27</f>
        <v>0</v>
      </c>
      <c r="X27" s="61"/>
      <c r="Y27" s="57">
        <f t="shared" ref="Y27" si="137">$E27*X27</f>
        <v>0</v>
      </c>
    </row>
    <row r="28" spans="2:25" x14ac:dyDescent="0.3">
      <c r="B28" s="102"/>
      <c r="C28" s="69" t="s">
        <v>44</v>
      </c>
      <c r="D28" s="53">
        <f t="shared" si="0"/>
        <v>0</v>
      </c>
      <c r="E28" s="49">
        <f>akademik!F28</f>
        <v>7</v>
      </c>
      <c r="F28" s="61"/>
      <c r="G28" s="57">
        <f t="shared" si="1"/>
        <v>0</v>
      </c>
      <c r="H28" s="61"/>
      <c r="I28" s="57">
        <f t="shared" si="1"/>
        <v>0</v>
      </c>
      <c r="J28" s="61"/>
      <c r="K28" s="57">
        <f t="shared" ref="K28" si="138">$E28*J28</f>
        <v>0</v>
      </c>
      <c r="L28" s="61"/>
      <c r="M28" s="57">
        <f t="shared" ref="M28" si="139">$E28*L28</f>
        <v>0</v>
      </c>
      <c r="N28" s="61"/>
      <c r="O28" s="57">
        <f t="shared" ref="O28" si="140">$E28*N28</f>
        <v>0</v>
      </c>
      <c r="P28" s="61"/>
      <c r="Q28" s="57">
        <f t="shared" ref="Q28" si="141">$E28*P28</f>
        <v>0</v>
      </c>
      <c r="R28" s="61"/>
      <c r="S28" s="57">
        <f t="shared" ref="S28" si="142">$E28*R28</f>
        <v>0</v>
      </c>
      <c r="T28" s="61"/>
      <c r="U28" s="57">
        <f t="shared" ref="U28" si="143">$E28*T28</f>
        <v>0</v>
      </c>
      <c r="V28" s="61"/>
      <c r="W28" s="57">
        <f t="shared" ref="W28" si="144">$E28*V28</f>
        <v>0</v>
      </c>
      <c r="X28" s="61"/>
      <c r="Y28" s="57">
        <f t="shared" ref="Y28" si="145">$E28*X28</f>
        <v>0</v>
      </c>
    </row>
    <row r="29" spans="2:25" x14ac:dyDescent="0.3">
      <c r="B29" s="102"/>
      <c r="C29" s="69" t="s">
        <v>45</v>
      </c>
      <c r="D29" s="53">
        <f t="shared" si="0"/>
        <v>0</v>
      </c>
      <c r="E29" s="49">
        <f>akademik!F29</f>
        <v>40</v>
      </c>
      <c r="F29" s="65"/>
      <c r="G29" s="57">
        <f t="shared" si="1"/>
        <v>0</v>
      </c>
      <c r="H29" s="65"/>
      <c r="I29" s="57">
        <f t="shared" si="1"/>
        <v>0</v>
      </c>
      <c r="J29" s="65"/>
      <c r="K29" s="57">
        <f t="shared" ref="K29" si="146">$E29*J29</f>
        <v>0</v>
      </c>
      <c r="L29" s="65"/>
      <c r="M29" s="57">
        <f t="shared" ref="M29" si="147">$E29*L29</f>
        <v>0</v>
      </c>
      <c r="N29" s="65"/>
      <c r="O29" s="57">
        <f t="shared" ref="O29" si="148">$E29*N29</f>
        <v>0</v>
      </c>
      <c r="P29" s="65"/>
      <c r="Q29" s="57">
        <f t="shared" ref="Q29" si="149">$E29*P29</f>
        <v>0</v>
      </c>
      <c r="R29" s="65"/>
      <c r="S29" s="57">
        <f t="shared" ref="S29" si="150">$E29*R29</f>
        <v>0</v>
      </c>
      <c r="T29" s="65"/>
      <c r="U29" s="57">
        <f t="shared" ref="U29" si="151">$E29*T29</f>
        <v>0</v>
      </c>
      <c r="V29" s="65"/>
      <c r="W29" s="57">
        <f t="shared" ref="W29" si="152">$E29*V29</f>
        <v>0</v>
      </c>
      <c r="X29" s="65"/>
      <c r="Y29" s="57">
        <f t="shared" ref="Y29" si="153">$E29*X29</f>
        <v>0</v>
      </c>
    </row>
    <row r="30" spans="2:25" ht="15" thickBot="1" x14ac:dyDescent="0.35">
      <c r="B30" s="103"/>
      <c r="C30" s="70" t="s">
        <v>46</v>
      </c>
      <c r="D30" s="54">
        <f t="shared" si="0"/>
        <v>0</v>
      </c>
      <c r="E30" s="50">
        <f>akademik!F30</f>
        <v>14</v>
      </c>
      <c r="F30" s="66"/>
      <c r="G30" s="58">
        <f t="shared" si="1"/>
        <v>0</v>
      </c>
      <c r="H30" s="66"/>
      <c r="I30" s="58">
        <f t="shared" si="1"/>
        <v>0</v>
      </c>
      <c r="J30" s="66"/>
      <c r="K30" s="58">
        <f t="shared" ref="K30" si="154">$E30*J30</f>
        <v>0</v>
      </c>
      <c r="L30" s="66"/>
      <c r="M30" s="58">
        <f t="shared" ref="M30" si="155">$E30*L30</f>
        <v>0</v>
      </c>
      <c r="N30" s="66"/>
      <c r="O30" s="58">
        <f t="shared" ref="O30" si="156">$E30*N30</f>
        <v>0</v>
      </c>
      <c r="P30" s="66"/>
      <c r="Q30" s="58">
        <f t="shared" ref="Q30" si="157">$E30*P30</f>
        <v>0</v>
      </c>
      <c r="R30" s="66"/>
      <c r="S30" s="58">
        <f t="shared" ref="S30" si="158">$E30*R30</f>
        <v>0</v>
      </c>
      <c r="T30" s="66"/>
      <c r="U30" s="58">
        <f t="shared" ref="U30" si="159">$E30*T30</f>
        <v>0</v>
      </c>
      <c r="V30" s="66"/>
      <c r="W30" s="58">
        <f t="shared" ref="W30" si="160">$E30*V30</f>
        <v>0</v>
      </c>
      <c r="X30" s="66"/>
      <c r="Y30" s="58">
        <f t="shared" ref="Y30" si="161">$E30*X30</f>
        <v>0</v>
      </c>
    </row>
    <row r="31" spans="2:25" ht="15" thickBot="1" x14ac:dyDescent="0.35"/>
    <row r="32" spans="2:25" s="1" customFormat="1" ht="15" thickBot="1" x14ac:dyDescent="0.35">
      <c r="D32" s="67">
        <f>SUM(D10:D30)</f>
        <v>0</v>
      </c>
      <c r="G32" s="67">
        <f>SUM(G10:G30)</f>
        <v>0</v>
      </c>
      <c r="I32" s="67">
        <f>SUM(I10:I30)</f>
        <v>0</v>
      </c>
      <c r="K32" s="67">
        <f>SUM(K10:K30)</f>
        <v>0</v>
      </c>
      <c r="M32" s="67">
        <f>SUM(M10:M30)</f>
        <v>0</v>
      </c>
      <c r="O32" s="67">
        <f>SUM(O10:O30)</f>
        <v>0</v>
      </c>
      <c r="Q32" s="67">
        <f>SUM(Q10:Q30)</f>
        <v>0</v>
      </c>
      <c r="S32" s="67">
        <f>SUM(S10:S30)</f>
        <v>0</v>
      </c>
      <c r="U32" s="67">
        <f>SUM(U10:U30)</f>
        <v>0</v>
      </c>
      <c r="W32" s="67">
        <f>SUM(W10:W30)</f>
        <v>0</v>
      </c>
      <c r="Y32" s="67">
        <f>SUM(Y10:Y30)</f>
        <v>0</v>
      </c>
    </row>
  </sheetData>
  <sheetProtection algorithmName="SHA-512" hashValue="N7myCGt2osP30HDfxGU3iZjDMhTHcIeIezVu7VSCXHiSNd0pFweUNYmfBDNJ9GC4E9OLOxw1cpj6zusGt5BFkA==" saltValue="JrpeAhRcYkANSSwLElqYNw==" spinCount="100000" sheet="1" objects="1" scenarios="1"/>
  <mergeCells count="14">
    <mergeCell ref="T8:U8"/>
    <mergeCell ref="V8:W8"/>
    <mergeCell ref="X8:Y8"/>
    <mergeCell ref="F8:G8"/>
    <mergeCell ref="H8:I8"/>
    <mergeCell ref="J8:K8"/>
    <mergeCell ref="L8:M8"/>
    <mergeCell ref="N8:O8"/>
    <mergeCell ref="P8:Q8"/>
    <mergeCell ref="B10:B13"/>
    <mergeCell ref="B14:B17"/>
    <mergeCell ref="B18:B22"/>
    <mergeCell ref="B23:B30"/>
    <mergeCell ref="R8:S8"/>
  </mergeCells>
  <conditionalFormatting sqref="E9:E30">
    <cfRule type="containsBlanks" dxfId="0" priority="2">
      <formula>LEN(TRIM(E9))=0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akademik</vt:lpstr>
      <vt:lpstr>externisté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Kalina</dc:creator>
  <cp:lastModifiedBy>Tomáš Kalina</cp:lastModifiedBy>
  <cp:lastPrinted>2019-01-21T08:33:30Z</cp:lastPrinted>
  <dcterms:created xsi:type="dcterms:W3CDTF">2019-01-14T05:03:06Z</dcterms:created>
  <dcterms:modified xsi:type="dcterms:W3CDTF">2020-01-14T15:19:58Z</dcterms:modified>
</cp:coreProperties>
</file>