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y\01_PŘÍPRAVA PROJEKTU\MZ - AZV\Návrhy projektů 2024\"/>
    </mc:Choice>
  </mc:AlternateContent>
  <xr:revisionPtr revIDLastSave="0" documentId="13_ncr:1_{677ED836-6B58-4BE0-BE1F-D507B6DE1F8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Legenda" sheetId="6" r:id="rId1"/>
    <sheet name="Propočtová tabulk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3" l="1"/>
  <c r="O18" i="3"/>
  <c r="O19" i="3"/>
  <c r="O20" i="3"/>
  <c r="O21" i="3"/>
  <c r="O16" i="3"/>
  <c r="O9" i="3"/>
  <c r="O10" i="3"/>
  <c r="O11" i="3"/>
  <c r="O12" i="3"/>
  <c r="O13" i="3"/>
  <c r="O14" i="3"/>
  <c r="O8" i="3"/>
  <c r="N17" i="3"/>
  <c r="N18" i="3"/>
  <c r="N19" i="3"/>
  <c r="N20" i="3"/>
  <c r="N21" i="3"/>
  <c r="N16" i="3"/>
  <c r="N9" i="3"/>
  <c r="N10" i="3"/>
  <c r="N11" i="3"/>
  <c r="N12" i="3"/>
  <c r="N13" i="3"/>
  <c r="N14" i="3"/>
  <c r="N8" i="3"/>
  <c r="M17" i="3"/>
  <c r="M18" i="3"/>
  <c r="M19" i="3"/>
  <c r="M20" i="3"/>
  <c r="M21" i="3"/>
  <c r="M16" i="3"/>
  <c r="M9" i="3"/>
  <c r="M10" i="3"/>
  <c r="M11" i="3"/>
  <c r="M12" i="3"/>
  <c r="M13" i="3"/>
  <c r="M14" i="3"/>
  <c r="M8" i="3"/>
  <c r="L17" i="3"/>
  <c r="L18" i="3"/>
  <c r="L19" i="3"/>
  <c r="L20" i="3"/>
  <c r="L21" i="3"/>
  <c r="L16" i="3"/>
  <c r="L9" i="3"/>
  <c r="L10" i="3"/>
  <c r="L11" i="3"/>
  <c r="L12" i="3"/>
  <c r="L13" i="3"/>
  <c r="L14" i="3"/>
  <c r="L8" i="3"/>
  <c r="F21" i="3" l="1"/>
  <c r="O31" i="3"/>
  <c r="O32" i="3"/>
  <c r="O30" i="3"/>
  <c r="N31" i="3"/>
  <c r="N32" i="3"/>
  <c r="M31" i="3"/>
  <c r="M32" i="3"/>
  <c r="L31" i="3"/>
  <c r="L32" i="3"/>
  <c r="L30" i="3"/>
  <c r="O25" i="3"/>
  <c r="O26" i="3"/>
  <c r="O27" i="3"/>
  <c r="O28" i="3"/>
  <c r="N25" i="3"/>
  <c r="N26" i="3"/>
  <c r="N27" i="3"/>
  <c r="N28" i="3"/>
  <c r="M25" i="3"/>
  <c r="M26" i="3"/>
  <c r="M27" i="3"/>
  <c r="M28" i="3"/>
  <c r="L25" i="3"/>
  <c r="L26" i="3"/>
  <c r="L27" i="3"/>
  <c r="L28" i="3"/>
  <c r="O24" i="3"/>
  <c r="N30" i="3"/>
  <c r="M30" i="3"/>
  <c r="M33" i="3" s="1"/>
  <c r="C19" i="3" s="1"/>
  <c r="N24" i="3"/>
  <c r="M24" i="3"/>
  <c r="L24" i="3"/>
  <c r="F12" i="3"/>
  <c r="F11" i="3"/>
  <c r="F10" i="3"/>
  <c r="N33" i="3" l="1"/>
  <c r="D19" i="3" s="1"/>
  <c r="O33" i="3"/>
  <c r="E19" i="3" s="1"/>
  <c r="N29" i="3"/>
  <c r="D18" i="3" s="1"/>
  <c r="M29" i="3"/>
  <c r="C18" i="3" s="1"/>
  <c r="C17" i="3" s="1"/>
  <c r="O29" i="3"/>
  <c r="E18" i="3" s="1"/>
  <c r="E17" i="3" s="1"/>
  <c r="N22" i="3"/>
  <c r="D16" i="3" s="1"/>
  <c r="M22" i="3"/>
  <c r="C16" i="3" s="1"/>
  <c r="N15" i="3"/>
  <c r="M15" i="3"/>
  <c r="L15" i="3"/>
  <c r="O15" i="3"/>
  <c r="O22" i="3"/>
  <c r="E16" i="3" s="1"/>
  <c r="L33" i="3"/>
  <c r="B19" i="3" s="1"/>
  <c r="F19" i="3" s="1"/>
  <c r="L22" i="3"/>
  <c r="B16" i="3" s="1"/>
  <c r="L29" i="3"/>
  <c r="B18" i="3" s="1"/>
  <c r="D15" i="3" l="1"/>
  <c r="D20" i="3" s="1"/>
  <c r="D14" i="3" s="1"/>
  <c r="D13" i="3" s="1"/>
  <c r="D9" i="3" s="1"/>
  <c r="D22" i="3" s="1"/>
  <c r="E15" i="3"/>
  <c r="B15" i="3"/>
  <c r="B20" i="3" s="1"/>
  <c r="C15" i="3"/>
  <c r="C20" i="3" s="1"/>
  <c r="C14" i="3" s="1"/>
  <c r="C13" i="3" s="1"/>
  <c r="C9" i="3" s="1"/>
  <c r="C22" i="3" s="1"/>
  <c r="D17" i="3"/>
  <c r="F16" i="3"/>
  <c r="E20" i="3"/>
  <c r="E14" i="3" s="1"/>
  <c r="E13" i="3" s="1"/>
  <c r="E9" i="3" s="1"/>
  <c r="E22" i="3" s="1"/>
  <c r="F18" i="3"/>
  <c r="B17" i="3"/>
  <c r="F17" i="3" s="1"/>
  <c r="F15" i="3" l="1"/>
  <c r="B14" i="3"/>
  <c r="F20" i="3"/>
  <c r="F14" i="3" l="1"/>
  <c r="B13" i="3"/>
  <c r="F13" i="3" l="1"/>
  <c r="B9" i="3"/>
  <c r="B22" i="3" l="1"/>
  <c r="F22" i="3" s="1"/>
  <c r="F9" i="3"/>
</calcChain>
</file>

<file path=xl/sharedStrings.xml><?xml version="1.0" encoding="utf-8"?>
<sst xmlns="http://schemas.openxmlformats.org/spreadsheetml/2006/main" count="80" uniqueCount="70">
  <si>
    <t>Osobní náklady celkem</t>
  </si>
  <si>
    <t xml:space="preserve">    - DPP</t>
  </si>
  <si>
    <t xml:space="preserve">    - DPČ</t>
  </si>
  <si>
    <t>Ostatní provozní náklady celkem</t>
  </si>
  <si>
    <t xml:space="preserve">DPP </t>
  </si>
  <si>
    <t>DPČ</t>
  </si>
  <si>
    <t>Vyplňujte pouze žlutá pole!</t>
  </si>
  <si>
    <t xml:space="preserve">Investiční náklady </t>
  </si>
  <si>
    <t>Jméno / Pozice</t>
  </si>
  <si>
    <t>Úvazek</t>
  </si>
  <si>
    <t>Celkem</t>
  </si>
  <si>
    <t>Název projektu</t>
  </si>
  <si>
    <t>Celkem mzdy navrhovatele a odborných spolupracovníků</t>
  </si>
  <si>
    <t>Celkem dohody o provedení práce</t>
  </si>
  <si>
    <t>Celkem dohody o pracovní činnosti</t>
  </si>
  <si>
    <t>Materiální náklady</t>
  </si>
  <si>
    <t>Cestovní náklady</t>
  </si>
  <si>
    <t>Pozice</t>
  </si>
  <si>
    <t>Počet hodin</t>
  </si>
  <si>
    <t>např. laborant, technik</t>
  </si>
  <si>
    <t>Náklady na ostatní služby a nemateriální náklady</t>
  </si>
  <si>
    <t>Investice</t>
  </si>
  <si>
    <t>Režie</t>
  </si>
  <si>
    <t>Max. mzda</t>
  </si>
  <si>
    <t>není určena, musí být stanovena v souladu s interními směrnicemi nebo jiným prokazatelným způsobem</t>
  </si>
  <si>
    <t>Informace k jednotlivým výzvám</t>
  </si>
  <si>
    <t>Ostatní osobní náklady (DPP a DPČ)</t>
  </si>
  <si>
    <t xml:space="preserve">Cestovní náklady </t>
  </si>
  <si>
    <t>jízdné, stravné, ubytování aj. = výhradně spojené s řešením nebo prezentací projektu (účast na konferenci bez prezentování výsledků nelze)</t>
  </si>
  <si>
    <t xml:space="preserve">Služby </t>
  </si>
  <si>
    <t>pořizovací cena vyšší než 80 000 Kč; lze plánovat pouze po schválení vedením LF</t>
  </si>
  <si>
    <t>Mzdy</t>
  </si>
  <si>
    <t>musí být úvazek (tj. tarifní mzda + osobní příplatek)</t>
  </si>
  <si>
    <t>Odvody z mezd</t>
  </si>
  <si>
    <t>náklad zaměstnavatele: SP 24,8%. ZP 9%, soc.fond 1% (z DPP nejsou odvody, z DPČ jen SP+ZP)</t>
  </si>
  <si>
    <t>související s řešením projektu - prezentace výsledků, konferenční poplatky, bankovní poplatky, kurzové ztráty;</t>
  </si>
  <si>
    <t>do služeb neplánujte opravu a udržování, na LF jsou opravy v balíčku režijních nákladů</t>
  </si>
  <si>
    <t>není stanoveno</t>
  </si>
  <si>
    <t>Mzda při úvazku 1,0 (v Kč)</t>
  </si>
  <si>
    <t>Hodinová sazba (v Kč)</t>
  </si>
  <si>
    <t>Dosažené vzdělání řešitel</t>
  </si>
  <si>
    <t>Obecné informace - platí pro všechny typy projektů AZV</t>
  </si>
  <si>
    <t>Doplňkové (Režijní) náklady</t>
  </si>
  <si>
    <t>Ostatní osobní náklady (celkem)</t>
  </si>
  <si>
    <t>Sociální a zdravotní pojištění a SF (34,8%)</t>
  </si>
  <si>
    <t>Náklady celkem</t>
  </si>
  <si>
    <t>Dotace AZV</t>
  </si>
  <si>
    <t>propočet dle ZD</t>
  </si>
  <si>
    <t>spotřební materiál, drobný hm.majetek, kancelářské potřeby, odborná literatura aj. - vše odůvodnit</t>
  </si>
  <si>
    <t>max. 20 % z požadované účelové podpory (tj. ze sumy položek osobních nákladů, materiálních nákladů, cestovních nákladů a nákladů na služby a nemateriální náklady)</t>
  </si>
  <si>
    <t>Jméno navrhovatele/spolunavrhovatele</t>
  </si>
  <si>
    <t>Jména odborných spolupracovníků</t>
  </si>
  <si>
    <t>Název pozice - další pracovníci</t>
  </si>
  <si>
    <t>min. 0,2 po celou dobu řešení</t>
  </si>
  <si>
    <t>akademický titul Ph. D. nebo jeho ekvivalent v době podávání návrhu</t>
  </si>
  <si>
    <t>akademický titul Ph. D.  nebo jeho ekvivalent získaný nejpozději do dne uzavření smlouvy/vydání rozhodnutí o řešení projektu</t>
  </si>
  <si>
    <t>Úvazek navrhovatele/spolunavrhovatele</t>
  </si>
  <si>
    <t>max. 7 mil. Kč</t>
  </si>
  <si>
    <t>Úvazek odborného příp. dalšího pracovníka</t>
  </si>
  <si>
    <t>Standardní projekty (Podprogram 1)</t>
  </si>
  <si>
    <t>Projekty pro mladé výzkumníky (Podprogram 2)</t>
  </si>
  <si>
    <t>Výše možných uznaných nákladů projektu</t>
  </si>
  <si>
    <t>Všechny položky - ostatní provozní náklady plánujte v tis. Kč.</t>
  </si>
  <si>
    <t>Navrhovatel/spolunavrhovatel  projektu</t>
  </si>
  <si>
    <t>Celkem mzdy dalších pracovníků (technický personál)</t>
  </si>
  <si>
    <t>Mzdy navrhovatele a odborných spolupracovníků</t>
  </si>
  <si>
    <t>Mzdy dalších pracovníků (techn. a admin. pracovníků)</t>
  </si>
  <si>
    <t>Rozpočet AZV projektu (Podprogram 1, Podprogram 2) - začátek řešení 1. 5. 2024</t>
  </si>
  <si>
    <t>2024       (8 měsíců)</t>
  </si>
  <si>
    <t>U mezd je plánován 3% meziroční nárůst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</si>
</sst>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3" fontId="0" fillId="0" borderId="1" xfId="0" applyNumberFormat="1" applyFill="1" applyBorder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3" fontId="0" fillId="0" borderId="0" xfId="0" applyNumberFormat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3" fontId="6" fillId="6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 shrinkToFit="1"/>
    </xf>
    <xf numFmtId="3" fontId="6" fillId="6" borderId="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8" borderId="0" xfId="0" applyFont="1" applyFill="1"/>
    <xf numFmtId="3" fontId="4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0" fillId="0" borderId="0" xfId="0" applyFill="1"/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0FDA3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/>
  </sheetViews>
  <sheetFormatPr defaultRowHeight="12.75" x14ac:dyDescent="0.2"/>
  <cols>
    <col min="1" max="1" width="32.140625" customWidth="1"/>
    <col min="2" max="2" width="30" customWidth="1"/>
    <col min="3" max="3" width="29.85546875" customWidth="1"/>
  </cols>
  <sheetData>
    <row r="1" spans="1:3" ht="30.75" customHeight="1" x14ac:dyDescent="0.2">
      <c r="A1" s="23" t="s">
        <v>41</v>
      </c>
      <c r="B1" s="5"/>
    </row>
    <row r="2" spans="1:3" ht="15" customHeight="1" x14ac:dyDescent="0.2">
      <c r="A2" s="3" t="s">
        <v>15</v>
      </c>
      <c r="B2" s="2" t="s">
        <v>48</v>
      </c>
    </row>
    <row r="3" spans="1:3" ht="15" customHeight="1" x14ac:dyDescent="0.2">
      <c r="A3" s="3" t="s">
        <v>27</v>
      </c>
      <c r="B3" s="2" t="s">
        <v>28</v>
      </c>
    </row>
    <row r="4" spans="1:3" ht="15" customHeight="1" x14ac:dyDescent="0.2">
      <c r="A4" s="3" t="s">
        <v>29</v>
      </c>
      <c r="B4" s="2" t="s">
        <v>35</v>
      </c>
    </row>
    <row r="5" spans="1:3" ht="15" customHeight="1" x14ac:dyDescent="0.2">
      <c r="A5" s="3"/>
      <c r="B5" s="2" t="s">
        <v>36</v>
      </c>
    </row>
    <row r="6" spans="1:3" ht="15" customHeight="1" x14ac:dyDescent="0.2">
      <c r="A6" s="3" t="s">
        <v>21</v>
      </c>
      <c r="B6" s="2" t="s">
        <v>30</v>
      </c>
    </row>
    <row r="7" spans="1:3" ht="15" customHeight="1" x14ac:dyDescent="0.2">
      <c r="A7" s="3" t="s">
        <v>31</v>
      </c>
      <c r="B7" s="2" t="s">
        <v>32</v>
      </c>
    </row>
    <row r="8" spans="1:3" ht="15" customHeight="1" x14ac:dyDescent="0.2">
      <c r="A8" s="3" t="s">
        <v>33</v>
      </c>
      <c r="B8" s="2" t="s">
        <v>34</v>
      </c>
    </row>
    <row r="9" spans="1:3" ht="15" customHeight="1" x14ac:dyDescent="0.2">
      <c r="A9" s="3" t="s">
        <v>22</v>
      </c>
      <c r="B9" s="2" t="s">
        <v>49</v>
      </c>
    </row>
    <row r="10" spans="1:3" ht="15" customHeight="1" x14ac:dyDescent="0.2"/>
    <row r="11" spans="1:3" ht="30.75" customHeight="1" x14ac:dyDescent="0.2">
      <c r="A11" s="23" t="s">
        <v>25</v>
      </c>
    </row>
    <row r="12" spans="1:3" ht="30.75" customHeight="1" x14ac:dyDescent="0.2">
      <c r="A12" s="1"/>
      <c r="B12" s="31" t="s">
        <v>59</v>
      </c>
      <c r="C12" s="31" t="s">
        <v>60</v>
      </c>
    </row>
    <row r="13" spans="1:3" ht="45" customHeight="1" x14ac:dyDescent="0.2">
      <c r="A13" s="25" t="s">
        <v>21</v>
      </c>
      <c r="B13" s="26" t="s">
        <v>47</v>
      </c>
      <c r="C13" s="26" t="s">
        <v>47</v>
      </c>
    </row>
    <row r="14" spans="1:3" ht="45" customHeight="1" x14ac:dyDescent="0.2">
      <c r="A14" s="27" t="s">
        <v>56</v>
      </c>
      <c r="B14" s="28" t="s">
        <v>53</v>
      </c>
      <c r="C14" s="28" t="s">
        <v>53</v>
      </c>
    </row>
    <row r="15" spans="1:3" ht="77.25" customHeight="1" x14ac:dyDescent="0.2">
      <c r="A15" s="27" t="s">
        <v>40</v>
      </c>
      <c r="B15" s="28" t="s">
        <v>54</v>
      </c>
      <c r="C15" s="28" t="s">
        <v>55</v>
      </c>
    </row>
    <row r="16" spans="1:3" ht="57" customHeight="1" x14ac:dyDescent="0.2">
      <c r="A16" s="27" t="s">
        <v>58</v>
      </c>
      <c r="B16" s="28" t="s">
        <v>37</v>
      </c>
      <c r="C16" s="28" t="s">
        <v>37</v>
      </c>
    </row>
    <row r="17" spans="1:3" ht="122.25" customHeight="1" x14ac:dyDescent="0.2">
      <c r="A17" s="27" t="s">
        <v>23</v>
      </c>
      <c r="B17" s="34" t="s">
        <v>24</v>
      </c>
      <c r="C17" s="34" t="s">
        <v>24</v>
      </c>
    </row>
    <row r="18" spans="1:3" ht="63" customHeight="1" x14ac:dyDescent="0.2">
      <c r="A18" s="33" t="s">
        <v>26</v>
      </c>
      <c r="B18" s="34" t="s">
        <v>24</v>
      </c>
      <c r="C18" s="34" t="s">
        <v>24</v>
      </c>
    </row>
    <row r="19" spans="1:3" ht="39.950000000000003" customHeight="1" x14ac:dyDescent="0.2">
      <c r="A19" s="29" t="s">
        <v>61</v>
      </c>
      <c r="B19" s="30" t="s">
        <v>37</v>
      </c>
      <c r="C19" s="30" t="s">
        <v>57</v>
      </c>
    </row>
    <row r="20" spans="1:3" ht="39.950000000000003" customHeight="1" x14ac:dyDescent="0.2">
      <c r="A20" s="24"/>
      <c r="B20" s="24"/>
      <c r="C20" s="24"/>
    </row>
    <row r="21" spans="1:3" ht="39.950000000000003" customHeight="1" x14ac:dyDescent="0.2">
      <c r="A21" s="24"/>
      <c r="B21" s="24"/>
      <c r="C21" s="24"/>
    </row>
    <row r="22" spans="1:3" ht="39.950000000000003" customHeight="1" x14ac:dyDescent="0.2">
      <c r="A22" s="24"/>
      <c r="B22" s="24"/>
      <c r="C22" s="2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tabSelected="1" workbookViewId="0"/>
  </sheetViews>
  <sheetFormatPr defaultRowHeight="12.75" x14ac:dyDescent="0.2"/>
  <cols>
    <col min="1" max="1" width="45" customWidth="1"/>
    <col min="2" max="5" width="9.85546875" customWidth="1"/>
    <col min="9" max="9" width="38.85546875" customWidth="1"/>
    <col min="10" max="10" width="9.85546875" customWidth="1"/>
    <col min="11" max="11" width="12.140625" customWidth="1"/>
    <col min="12" max="14" width="9.85546875" customWidth="1"/>
  </cols>
  <sheetData>
    <row r="1" spans="1:15" ht="15.75" x14ac:dyDescent="0.2">
      <c r="A1" s="13" t="s">
        <v>67</v>
      </c>
      <c r="B1" s="6"/>
      <c r="C1" s="6"/>
      <c r="D1" s="6"/>
      <c r="E1" s="6"/>
      <c r="F1" s="14"/>
      <c r="G1" s="14"/>
      <c r="H1" s="14"/>
      <c r="I1" s="15" t="s">
        <v>6</v>
      </c>
      <c r="J1" s="6"/>
      <c r="K1" s="6"/>
      <c r="L1" s="6"/>
      <c r="M1" s="6"/>
      <c r="N1" s="6"/>
    </row>
    <row r="2" spans="1:15" ht="15.75" x14ac:dyDescent="0.2">
      <c r="A2" s="16"/>
      <c r="B2" s="50"/>
      <c r="C2" s="6"/>
      <c r="D2" s="6"/>
      <c r="E2" s="6"/>
      <c r="F2" s="14"/>
      <c r="G2" s="14"/>
      <c r="H2" s="14"/>
      <c r="I2" s="15"/>
      <c r="J2" s="6"/>
      <c r="K2" s="6"/>
      <c r="L2" s="6"/>
      <c r="M2" s="6"/>
      <c r="N2" s="6"/>
    </row>
    <row r="3" spans="1:15" ht="15" customHeight="1" x14ac:dyDescent="0.2">
      <c r="A3" s="13"/>
      <c r="B3" s="6"/>
      <c r="C3" s="6"/>
      <c r="D3" s="6"/>
      <c r="E3" s="6"/>
      <c r="F3" s="14"/>
      <c r="G3" s="14"/>
      <c r="H3" s="14"/>
      <c r="I3" s="14"/>
      <c r="J3" s="6"/>
      <c r="K3" s="6"/>
      <c r="L3" s="6"/>
      <c r="M3" s="6"/>
      <c r="N3" s="6"/>
    </row>
    <row r="4" spans="1:15" ht="15" customHeight="1" x14ac:dyDescent="0.2">
      <c r="A4" s="16" t="s">
        <v>11</v>
      </c>
      <c r="B4" s="60"/>
      <c r="C4" s="60"/>
      <c r="D4" s="60"/>
      <c r="E4" s="60"/>
      <c r="F4" s="14"/>
      <c r="G4" s="14"/>
      <c r="H4" s="14"/>
      <c r="I4" s="14"/>
      <c r="J4" s="6"/>
      <c r="K4" s="6"/>
      <c r="L4" s="6"/>
      <c r="M4" s="6"/>
      <c r="N4" s="6"/>
    </row>
    <row r="5" spans="1:15" ht="15" customHeight="1" x14ac:dyDescent="0.2">
      <c r="A5" s="16" t="s">
        <v>63</v>
      </c>
      <c r="B5" s="60"/>
      <c r="C5" s="60"/>
      <c r="D5" s="60"/>
      <c r="E5" s="60"/>
      <c r="F5" s="14"/>
      <c r="G5" s="14"/>
      <c r="H5" s="14"/>
      <c r="I5" s="6"/>
      <c r="J5" s="6"/>
      <c r="K5" s="6"/>
      <c r="L5" s="6"/>
      <c r="M5" s="6"/>
      <c r="N5" s="6"/>
    </row>
    <row r="6" spans="1:15" ht="15" customHeight="1" x14ac:dyDescent="0.2">
      <c r="A6" s="16"/>
      <c r="B6" s="7"/>
      <c r="C6" s="6"/>
      <c r="D6" s="6"/>
      <c r="E6" s="6"/>
      <c r="F6" s="14"/>
      <c r="G6" s="14"/>
      <c r="H6" s="14"/>
      <c r="I6" s="6"/>
      <c r="J6" s="6"/>
      <c r="K6" s="6"/>
      <c r="L6" s="6"/>
      <c r="M6" s="6"/>
      <c r="N6" s="6"/>
    </row>
    <row r="7" spans="1:15" ht="39.75" customHeight="1" x14ac:dyDescent="0.2">
      <c r="A7" s="58"/>
      <c r="B7" s="61" t="s">
        <v>46</v>
      </c>
      <c r="C7" s="62"/>
      <c r="D7" s="62"/>
      <c r="E7" s="62"/>
      <c r="F7" s="63"/>
      <c r="G7" s="14"/>
      <c r="H7" s="14"/>
      <c r="I7" s="9" t="s">
        <v>8</v>
      </c>
      <c r="J7" s="9" t="s">
        <v>9</v>
      </c>
      <c r="K7" s="9" t="s">
        <v>38</v>
      </c>
      <c r="L7" s="9" t="s">
        <v>68</v>
      </c>
      <c r="M7" s="10">
        <v>2025</v>
      </c>
      <c r="N7" s="10">
        <v>2026</v>
      </c>
      <c r="O7" s="10">
        <v>2027</v>
      </c>
    </row>
    <row r="8" spans="1:15" ht="29.25" customHeight="1" x14ac:dyDescent="0.2">
      <c r="A8" s="59"/>
      <c r="B8" s="11" t="s">
        <v>68</v>
      </c>
      <c r="C8" s="32">
        <v>2025</v>
      </c>
      <c r="D8" s="32">
        <v>2026</v>
      </c>
      <c r="E8" s="11">
        <v>2027</v>
      </c>
      <c r="F8" s="11" t="s">
        <v>10</v>
      </c>
      <c r="G8" s="14"/>
      <c r="H8" s="14"/>
      <c r="I8" s="17" t="s">
        <v>50</v>
      </c>
      <c r="J8" s="18">
        <v>0.2</v>
      </c>
      <c r="K8" s="19"/>
      <c r="L8" s="4">
        <f>CEILING(J8*K8*8*1.03,1000)</f>
        <v>0</v>
      </c>
      <c r="M8" s="4">
        <f>CEILING(J8*K8*12*1.06,1000)</f>
        <v>0</v>
      </c>
      <c r="N8" s="4">
        <f>CEILING(J8*K8*12*1.09,1000)</f>
        <v>0</v>
      </c>
      <c r="O8" s="4">
        <f>CEILING(J8*K8*12*1.12,1000)</f>
        <v>0</v>
      </c>
    </row>
    <row r="9" spans="1:15" ht="15" customHeight="1" x14ac:dyDescent="0.2">
      <c r="A9" s="46" t="s">
        <v>3</v>
      </c>
      <c r="B9" s="42">
        <f>SUM(B10:B13)</f>
        <v>0</v>
      </c>
      <c r="C9" s="42">
        <f>SUM(C10:C13)</f>
        <v>0</v>
      </c>
      <c r="D9" s="42">
        <f>SUM(D10:D13)</f>
        <v>0</v>
      </c>
      <c r="E9" s="42">
        <f>SUM(E10:E13)</f>
        <v>0</v>
      </c>
      <c r="F9" s="35">
        <f t="shared" ref="F9:F22" si="0">SUM(B9:E9)</f>
        <v>0</v>
      </c>
      <c r="G9" s="14"/>
      <c r="H9" s="14"/>
      <c r="I9" s="17" t="s">
        <v>51</v>
      </c>
      <c r="J9" s="18"/>
      <c r="K9" s="19"/>
      <c r="L9" s="4">
        <f t="shared" ref="L9:L14" si="1">CEILING(J9*K9*8*1.03,1000)</f>
        <v>0</v>
      </c>
      <c r="M9" s="4">
        <f t="shared" ref="M9:M14" si="2">CEILING(J9*K9*12*1.06,1000)</f>
        <v>0</v>
      </c>
      <c r="N9" s="4">
        <f t="shared" ref="N9:N14" si="3">CEILING(J9*K9*12*1.09,1000)</f>
        <v>0</v>
      </c>
      <c r="O9" s="4">
        <f t="shared" ref="O9:O14" si="4">CEILING(J9*K9*12*1.12,1000)</f>
        <v>0</v>
      </c>
    </row>
    <row r="10" spans="1:15" ht="15" customHeight="1" x14ac:dyDescent="0.2">
      <c r="A10" s="36" t="s">
        <v>15</v>
      </c>
      <c r="B10" s="44">
        <v>0</v>
      </c>
      <c r="C10" s="44">
        <v>0</v>
      </c>
      <c r="D10" s="44">
        <v>0</v>
      </c>
      <c r="E10" s="44">
        <v>0</v>
      </c>
      <c r="F10" s="35">
        <f t="shared" si="0"/>
        <v>0</v>
      </c>
      <c r="G10" s="14"/>
      <c r="H10" s="14"/>
      <c r="I10" s="18"/>
      <c r="J10" s="18"/>
      <c r="K10" s="19"/>
      <c r="L10" s="4">
        <f t="shared" si="1"/>
        <v>0</v>
      </c>
      <c r="M10" s="4">
        <f t="shared" si="2"/>
        <v>0</v>
      </c>
      <c r="N10" s="4">
        <f t="shared" si="3"/>
        <v>0</v>
      </c>
      <c r="O10" s="4">
        <f t="shared" si="4"/>
        <v>0</v>
      </c>
    </row>
    <row r="11" spans="1:15" ht="15" customHeight="1" x14ac:dyDescent="0.2">
      <c r="A11" s="36" t="s">
        <v>16</v>
      </c>
      <c r="B11" s="44">
        <v>0</v>
      </c>
      <c r="C11" s="44">
        <v>0</v>
      </c>
      <c r="D11" s="44">
        <v>0</v>
      </c>
      <c r="E11" s="44">
        <v>0</v>
      </c>
      <c r="F11" s="35">
        <f t="shared" si="0"/>
        <v>0</v>
      </c>
      <c r="G11" s="14"/>
      <c r="H11" s="14"/>
      <c r="I11" s="18"/>
      <c r="J11" s="18"/>
      <c r="K11" s="19"/>
      <c r="L11" s="4">
        <f t="shared" si="1"/>
        <v>0</v>
      </c>
      <c r="M11" s="4">
        <f t="shared" si="2"/>
        <v>0</v>
      </c>
      <c r="N11" s="4">
        <f t="shared" si="3"/>
        <v>0</v>
      </c>
      <c r="O11" s="4">
        <f t="shared" si="4"/>
        <v>0</v>
      </c>
    </row>
    <row r="12" spans="1:15" ht="15" customHeight="1" x14ac:dyDescent="0.2">
      <c r="A12" s="37" t="s">
        <v>20</v>
      </c>
      <c r="B12" s="44">
        <v>0</v>
      </c>
      <c r="C12" s="44">
        <v>0</v>
      </c>
      <c r="D12" s="44">
        <v>0</v>
      </c>
      <c r="E12" s="44">
        <v>0</v>
      </c>
      <c r="F12" s="35">
        <f t="shared" si="0"/>
        <v>0</v>
      </c>
      <c r="G12" s="14"/>
      <c r="H12" s="14"/>
      <c r="I12" s="18"/>
      <c r="J12" s="18"/>
      <c r="K12" s="19"/>
      <c r="L12" s="4">
        <f t="shared" si="1"/>
        <v>0</v>
      </c>
      <c r="M12" s="4">
        <f t="shared" si="2"/>
        <v>0</v>
      </c>
      <c r="N12" s="4">
        <f t="shared" si="3"/>
        <v>0</v>
      </c>
      <c r="O12" s="4">
        <f t="shared" si="4"/>
        <v>0</v>
      </c>
    </row>
    <row r="13" spans="1:15" ht="15" customHeight="1" x14ac:dyDescent="0.2">
      <c r="A13" s="38" t="s">
        <v>42</v>
      </c>
      <c r="B13" s="49">
        <f>FLOOR((B10+B11+B12+B14)/80*20,1)</f>
        <v>0</v>
      </c>
      <c r="C13" s="49">
        <f>FLOOR((C10+C11+C12+C14)/80*20,1)</f>
        <v>0</v>
      </c>
      <c r="D13" s="49">
        <f>FLOOR((D10+D11+D12+D14)/80*20,1)</f>
        <v>0</v>
      </c>
      <c r="E13" s="49">
        <f>FLOOR((E10+E11+E12+E14)/80*20,1)</f>
        <v>0</v>
      </c>
      <c r="F13" s="39">
        <f t="shared" si="0"/>
        <v>0</v>
      </c>
      <c r="G13" s="14"/>
      <c r="H13" s="14"/>
      <c r="I13" s="18"/>
      <c r="J13" s="18"/>
      <c r="K13" s="19"/>
      <c r="L13" s="4">
        <f t="shared" si="1"/>
        <v>0</v>
      </c>
      <c r="M13" s="4">
        <f t="shared" si="2"/>
        <v>0</v>
      </c>
      <c r="N13" s="4">
        <f t="shared" si="3"/>
        <v>0</v>
      </c>
      <c r="O13" s="4">
        <f t="shared" si="4"/>
        <v>0</v>
      </c>
    </row>
    <row r="14" spans="1:15" ht="15" customHeight="1" x14ac:dyDescent="0.2">
      <c r="A14" s="46" t="s">
        <v>0</v>
      </c>
      <c r="B14" s="12">
        <f>SUM(B15+B16+B17+B20)</f>
        <v>0</v>
      </c>
      <c r="C14" s="12">
        <f>SUM(C15+C16+C17+C20)</f>
        <v>0</v>
      </c>
      <c r="D14" s="12">
        <f>SUM(D15+D16+D17+D20)</f>
        <v>0</v>
      </c>
      <c r="E14" s="12">
        <f>SUM(E15+E16+E17+E20)</f>
        <v>0</v>
      </c>
      <c r="F14" s="39">
        <f t="shared" si="0"/>
        <v>0</v>
      </c>
      <c r="G14" s="14"/>
      <c r="H14" s="14"/>
      <c r="I14" s="18"/>
      <c r="J14" s="18"/>
      <c r="K14" s="19"/>
      <c r="L14" s="4">
        <f t="shared" si="1"/>
        <v>0</v>
      </c>
      <c r="M14" s="4">
        <f t="shared" si="2"/>
        <v>0</v>
      </c>
      <c r="N14" s="4">
        <f t="shared" si="3"/>
        <v>0</v>
      </c>
      <c r="O14" s="4">
        <f t="shared" si="4"/>
        <v>0</v>
      </c>
    </row>
    <row r="15" spans="1:15" ht="15" customHeight="1" x14ac:dyDescent="0.2">
      <c r="A15" s="36" t="s">
        <v>65</v>
      </c>
      <c r="B15" s="52">
        <f>+L15</f>
        <v>0</v>
      </c>
      <c r="C15" s="52">
        <f t="shared" ref="C15:E15" si="5">+M15</f>
        <v>0</v>
      </c>
      <c r="D15" s="52">
        <f t="shared" si="5"/>
        <v>0</v>
      </c>
      <c r="E15" s="52">
        <f t="shared" si="5"/>
        <v>0</v>
      </c>
      <c r="F15" s="39">
        <f t="shared" si="0"/>
        <v>0</v>
      </c>
      <c r="G15" s="14"/>
      <c r="H15" s="14"/>
      <c r="I15" s="55" t="s">
        <v>12</v>
      </c>
      <c r="J15" s="56"/>
      <c r="K15" s="57"/>
      <c r="L15" s="21">
        <f>(SUM(L8:L14))/1000</f>
        <v>0</v>
      </c>
      <c r="M15" s="21">
        <f>(SUM(M8:M14))/1000</f>
        <v>0</v>
      </c>
      <c r="N15" s="21">
        <f>(SUM(N8:N14))/1000</f>
        <v>0</v>
      </c>
      <c r="O15" s="21">
        <f>(SUM(O8:O14))/1000</f>
        <v>0</v>
      </c>
    </row>
    <row r="16" spans="1:15" ht="15" customHeight="1" x14ac:dyDescent="0.2">
      <c r="A16" s="36" t="s">
        <v>66</v>
      </c>
      <c r="B16" s="52">
        <f>+L22</f>
        <v>0</v>
      </c>
      <c r="C16" s="52">
        <f t="shared" ref="C16:E16" si="6">+M22</f>
        <v>0</v>
      </c>
      <c r="D16" s="52">
        <f t="shared" si="6"/>
        <v>0</v>
      </c>
      <c r="E16" s="52">
        <f t="shared" si="6"/>
        <v>0</v>
      </c>
      <c r="F16" s="39">
        <f t="shared" si="0"/>
        <v>0</v>
      </c>
      <c r="G16" s="14"/>
      <c r="H16" s="14"/>
      <c r="I16" s="17" t="s">
        <v>52</v>
      </c>
      <c r="J16" s="18">
        <v>0.1</v>
      </c>
      <c r="K16" s="19"/>
      <c r="L16" s="4">
        <f>CEILING(J16*K16*8*1.03,1000)</f>
        <v>0</v>
      </c>
      <c r="M16" s="4">
        <f>CEILING(J16*K16*12*1.06,1000)</f>
        <v>0</v>
      </c>
      <c r="N16" s="4">
        <f>CEILING(J16*K16*12*1.09,1000)</f>
        <v>0</v>
      </c>
      <c r="O16" s="4">
        <f>CEILING(J16*K16*12*1.12,1000)</f>
        <v>0</v>
      </c>
    </row>
    <row r="17" spans="1:15" ht="15" customHeight="1" x14ac:dyDescent="0.2">
      <c r="A17" s="40" t="s">
        <v>43</v>
      </c>
      <c r="B17" s="45">
        <f>SUM(B18:B19)</f>
        <v>0</v>
      </c>
      <c r="C17" s="45">
        <f>SUM(C18:C19)</f>
        <v>0</v>
      </c>
      <c r="D17" s="45">
        <f>SUM(D18:D19)</f>
        <v>0</v>
      </c>
      <c r="E17" s="45">
        <f>SUM(E18:E19)</f>
        <v>0</v>
      </c>
      <c r="F17" s="39">
        <f t="shared" si="0"/>
        <v>0</v>
      </c>
      <c r="G17" s="14"/>
      <c r="H17" s="14"/>
      <c r="I17" s="17" t="s">
        <v>19</v>
      </c>
      <c r="J17" s="18"/>
      <c r="K17" s="19"/>
      <c r="L17" s="4">
        <f t="shared" ref="L17:L21" si="7">CEILING(J17*K17*8*1.03,1000)</f>
        <v>0</v>
      </c>
      <c r="M17" s="4">
        <f t="shared" ref="M17:M21" si="8">CEILING(J17*K17*12*1.06,1000)</f>
        <v>0</v>
      </c>
      <c r="N17" s="4">
        <f t="shared" ref="N17:N21" si="9">CEILING(J17*K17*12*1.09,1000)</f>
        <v>0</v>
      </c>
      <c r="O17" s="4">
        <f t="shared" ref="O17:O21" si="10">CEILING(J17*K17*12*1.12,1000)</f>
        <v>0</v>
      </c>
    </row>
    <row r="18" spans="1:15" ht="15" customHeight="1" x14ac:dyDescent="0.2">
      <c r="A18" s="41" t="s">
        <v>1</v>
      </c>
      <c r="B18" s="52">
        <f>+L29</f>
        <v>0</v>
      </c>
      <c r="C18" s="52">
        <f t="shared" ref="C18:E18" si="11">+M29</f>
        <v>0</v>
      </c>
      <c r="D18" s="52">
        <f t="shared" si="11"/>
        <v>0</v>
      </c>
      <c r="E18" s="52">
        <f t="shared" si="11"/>
        <v>0</v>
      </c>
      <c r="F18" s="39">
        <f t="shared" si="0"/>
        <v>0</v>
      </c>
      <c r="G18" s="14"/>
      <c r="H18" s="14"/>
      <c r="I18" s="18"/>
      <c r="J18" s="18"/>
      <c r="K18" s="19"/>
      <c r="L18" s="4">
        <f t="shared" si="7"/>
        <v>0</v>
      </c>
      <c r="M18" s="4">
        <f t="shared" si="8"/>
        <v>0</v>
      </c>
      <c r="N18" s="4">
        <f t="shared" si="9"/>
        <v>0</v>
      </c>
      <c r="O18" s="4">
        <f t="shared" si="10"/>
        <v>0</v>
      </c>
    </row>
    <row r="19" spans="1:15" ht="15" customHeight="1" x14ac:dyDescent="0.2">
      <c r="A19" s="41" t="s">
        <v>2</v>
      </c>
      <c r="B19" s="52">
        <f>+L33</f>
        <v>0</v>
      </c>
      <c r="C19" s="52">
        <f t="shared" ref="C19:E19" si="12">+M33</f>
        <v>0</v>
      </c>
      <c r="D19" s="52">
        <f t="shared" si="12"/>
        <v>0</v>
      </c>
      <c r="E19" s="52">
        <f t="shared" si="12"/>
        <v>0</v>
      </c>
      <c r="F19" s="39">
        <f t="shared" si="0"/>
        <v>0</v>
      </c>
      <c r="G19" s="14"/>
      <c r="H19" s="14"/>
      <c r="I19" s="18"/>
      <c r="J19" s="18"/>
      <c r="K19" s="19"/>
      <c r="L19" s="4">
        <f t="shared" si="7"/>
        <v>0</v>
      </c>
      <c r="M19" s="4">
        <f t="shared" si="8"/>
        <v>0</v>
      </c>
      <c r="N19" s="4">
        <f t="shared" si="9"/>
        <v>0</v>
      </c>
      <c r="O19" s="4">
        <f t="shared" si="10"/>
        <v>0</v>
      </c>
    </row>
    <row r="20" spans="1:15" ht="15" customHeight="1" x14ac:dyDescent="0.2">
      <c r="A20" s="43" t="s">
        <v>44</v>
      </c>
      <c r="B20" s="45">
        <f>CEILING(((B15+B16)*0.348)+(B19*0.338),1)</f>
        <v>0</v>
      </c>
      <c r="C20" s="45">
        <f t="shared" ref="C20:E20" si="13">CEILING(((C15+C16)*0.348)+(C19*0.338),1)</f>
        <v>0</v>
      </c>
      <c r="D20" s="45">
        <f t="shared" si="13"/>
        <v>0</v>
      </c>
      <c r="E20" s="45">
        <f t="shared" si="13"/>
        <v>0</v>
      </c>
      <c r="F20" s="39">
        <f t="shared" si="0"/>
        <v>0</v>
      </c>
      <c r="G20" s="14"/>
      <c r="H20" s="14"/>
      <c r="I20" s="18"/>
      <c r="J20" s="18"/>
      <c r="K20" s="19"/>
      <c r="L20" s="4">
        <f t="shared" si="7"/>
        <v>0</v>
      </c>
      <c r="M20" s="4">
        <f t="shared" si="8"/>
        <v>0</v>
      </c>
      <c r="N20" s="4">
        <f t="shared" si="9"/>
        <v>0</v>
      </c>
      <c r="O20" s="4">
        <f t="shared" si="10"/>
        <v>0</v>
      </c>
    </row>
    <row r="21" spans="1:15" ht="28.5" customHeight="1" x14ac:dyDescent="0.2">
      <c r="A21" s="48" t="s">
        <v>7</v>
      </c>
      <c r="B21" s="44">
        <v>0</v>
      </c>
      <c r="C21" s="44">
        <v>0</v>
      </c>
      <c r="D21" s="44">
        <v>0</v>
      </c>
      <c r="E21" s="44">
        <v>0</v>
      </c>
      <c r="F21" s="39">
        <f>SUM(B21:E21)</f>
        <v>0</v>
      </c>
      <c r="G21" s="14"/>
      <c r="H21" s="14"/>
      <c r="I21" s="18"/>
      <c r="J21" s="18"/>
      <c r="K21" s="19"/>
      <c r="L21" s="4">
        <f t="shared" si="7"/>
        <v>0</v>
      </c>
      <c r="M21" s="4">
        <f t="shared" si="8"/>
        <v>0</v>
      </c>
      <c r="N21" s="4">
        <f t="shared" si="9"/>
        <v>0</v>
      </c>
      <c r="O21" s="4">
        <f t="shared" si="10"/>
        <v>0</v>
      </c>
    </row>
    <row r="22" spans="1:15" ht="15" customHeight="1" x14ac:dyDescent="0.2">
      <c r="A22" s="47" t="s">
        <v>45</v>
      </c>
      <c r="B22" s="12">
        <f>+B9+B14+B21</f>
        <v>0</v>
      </c>
      <c r="C22" s="12">
        <f t="shared" ref="C22:E22" si="14">+C9+C14+C21</f>
        <v>0</v>
      </c>
      <c r="D22" s="12">
        <f t="shared" si="14"/>
        <v>0</v>
      </c>
      <c r="E22" s="12">
        <f t="shared" si="14"/>
        <v>0</v>
      </c>
      <c r="F22" s="39">
        <f t="shared" si="0"/>
        <v>0</v>
      </c>
      <c r="G22" s="14"/>
      <c r="H22" s="14"/>
      <c r="I22" s="55" t="s">
        <v>64</v>
      </c>
      <c r="J22" s="56"/>
      <c r="K22" s="57"/>
      <c r="L22" s="21">
        <f>(SUM(L16:L21))/1000</f>
        <v>0</v>
      </c>
      <c r="M22" s="21">
        <f>(SUM(M16:M21))/1000</f>
        <v>0</v>
      </c>
      <c r="N22" s="21">
        <f>(SUM(N16:N21))/1000</f>
        <v>0</v>
      </c>
      <c r="O22" s="21">
        <f>(SUM(O16:O21))/1000</f>
        <v>0</v>
      </c>
    </row>
    <row r="23" spans="1:15" ht="33" customHeight="1" x14ac:dyDescent="0.2">
      <c r="A23" s="6"/>
      <c r="B23" s="6"/>
      <c r="C23" s="6"/>
      <c r="D23" s="6"/>
      <c r="E23" s="6"/>
      <c r="F23" s="20"/>
      <c r="G23" s="14"/>
      <c r="H23" s="14"/>
      <c r="I23" s="9" t="s">
        <v>17</v>
      </c>
      <c r="J23" s="9" t="s">
        <v>18</v>
      </c>
      <c r="K23" s="9" t="s">
        <v>39</v>
      </c>
      <c r="L23" s="10">
        <v>2024</v>
      </c>
      <c r="M23" s="10">
        <v>2025</v>
      </c>
      <c r="N23" s="10">
        <v>2026</v>
      </c>
      <c r="O23" s="10">
        <v>2027</v>
      </c>
    </row>
    <row r="24" spans="1:15" ht="15" customHeight="1" x14ac:dyDescent="0.2">
      <c r="A24" s="6"/>
      <c r="B24" s="6"/>
      <c r="C24" s="6"/>
      <c r="D24" s="6"/>
      <c r="E24" s="6"/>
      <c r="F24" s="20"/>
      <c r="G24" s="14"/>
      <c r="H24" s="14"/>
      <c r="I24" s="17" t="s">
        <v>4</v>
      </c>
      <c r="J24" s="18"/>
      <c r="K24" s="19"/>
      <c r="L24" s="4">
        <f>J24*K24</f>
        <v>0</v>
      </c>
      <c r="M24" s="4">
        <f>J24*K24</f>
        <v>0</v>
      </c>
      <c r="N24" s="4">
        <f>J24*K24</f>
        <v>0</v>
      </c>
      <c r="O24" s="4">
        <f>J24*K24</f>
        <v>0</v>
      </c>
    </row>
    <row r="25" spans="1:15" ht="15" customHeight="1" x14ac:dyDescent="0.25">
      <c r="A25" s="51" t="s">
        <v>62</v>
      </c>
      <c r="B25" s="51"/>
      <c r="C25" s="51"/>
      <c r="D25" s="6"/>
      <c r="E25" s="6"/>
      <c r="F25" s="14"/>
      <c r="G25" s="14"/>
      <c r="H25" s="14"/>
      <c r="I25" s="18"/>
      <c r="J25" s="18"/>
      <c r="K25" s="19"/>
      <c r="L25" s="4">
        <f t="shared" ref="L25:L28" si="15">J25*K25</f>
        <v>0</v>
      </c>
      <c r="M25" s="4">
        <f t="shared" ref="M25:M28" si="16">J25*K25</f>
        <v>0</v>
      </c>
      <c r="N25" s="4">
        <f t="shared" ref="N25:N28" si="17">J25*K25</f>
        <v>0</v>
      </c>
      <c r="O25" s="4">
        <f t="shared" ref="O25:O28" si="18">J25*K25</f>
        <v>0</v>
      </c>
    </row>
    <row r="26" spans="1:15" ht="15" customHeight="1" x14ac:dyDescent="0.2">
      <c r="A26" s="6"/>
      <c r="B26" s="6"/>
      <c r="C26" s="6"/>
      <c r="D26" s="6"/>
      <c r="E26" s="6"/>
      <c r="F26" s="22"/>
      <c r="G26" s="14"/>
      <c r="H26" s="14"/>
      <c r="I26" s="18"/>
      <c r="J26" s="18"/>
      <c r="K26" s="19"/>
      <c r="L26" s="4">
        <f t="shared" si="15"/>
        <v>0</v>
      </c>
      <c r="M26" s="4">
        <f t="shared" si="16"/>
        <v>0</v>
      </c>
      <c r="N26" s="4">
        <f t="shared" si="17"/>
        <v>0</v>
      </c>
      <c r="O26" s="4">
        <f t="shared" si="18"/>
        <v>0</v>
      </c>
    </row>
    <row r="27" spans="1:15" ht="15" customHeight="1" x14ac:dyDescent="0.2">
      <c r="A27" s="6"/>
      <c r="B27" s="6"/>
      <c r="C27" s="6"/>
      <c r="D27" s="6"/>
      <c r="E27" s="6"/>
      <c r="F27" s="14"/>
      <c r="G27" s="14"/>
      <c r="H27" s="14"/>
      <c r="I27" s="18"/>
      <c r="J27" s="18"/>
      <c r="K27" s="19"/>
      <c r="L27" s="4">
        <f t="shared" si="15"/>
        <v>0</v>
      </c>
      <c r="M27" s="4">
        <f t="shared" si="16"/>
        <v>0</v>
      </c>
      <c r="N27" s="4">
        <f t="shared" si="17"/>
        <v>0</v>
      </c>
      <c r="O27" s="4">
        <f t="shared" si="18"/>
        <v>0</v>
      </c>
    </row>
    <row r="28" spans="1:15" ht="15" customHeight="1" x14ac:dyDescent="0.2">
      <c r="A28" s="6"/>
      <c r="B28" s="6"/>
      <c r="C28" s="6"/>
      <c r="D28" s="6"/>
      <c r="E28" s="6"/>
      <c r="F28" s="14"/>
      <c r="G28" s="14"/>
      <c r="H28" s="14"/>
      <c r="I28" s="18"/>
      <c r="J28" s="18"/>
      <c r="K28" s="19"/>
      <c r="L28" s="4">
        <f t="shared" si="15"/>
        <v>0</v>
      </c>
      <c r="M28" s="4">
        <f t="shared" si="16"/>
        <v>0</v>
      </c>
      <c r="N28" s="4">
        <f t="shared" si="17"/>
        <v>0</v>
      </c>
      <c r="O28" s="4">
        <f t="shared" si="18"/>
        <v>0</v>
      </c>
    </row>
    <row r="29" spans="1:15" ht="15" customHeight="1" x14ac:dyDescent="0.2">
      <c r="A29" s="6"/>
      <c r="B29" s="6"/>
      <c r="C29" s="6"/>
      <c r="D29" s="6"/>
      <c r="E29" s="6"/>
      <c r="F29" s="14"/>
      <c r="G29" s="14"/>
      <c r="H29" s="14"/>
      <c r="I29" s="55" t="s">
        <v>13</v>
      </c>
      <c r="J29" s="56"/>
      <c r="K29" s="57"/>
      <c r="L29" s="21">
        <f>(SUM(L24:L28))/1000</f>
        <v>0</v>
      </c>
      <c r="M29" s="21">
        <f>(SUM(M24:M28))/1000</f>
        <v>0</v>
      </c>
      <c r="N29" s="21">
        <f>(SUM(N24:N28))/1000</f>
        <v>0</v>
      </c>
      <c r="O29" s="21">
        <f>(SUM(O24:O28))/1000</f>
        <v>0</v>
      </c>
    </row>
    <row r="30" spans="1:15" ht="15" customHeight="1" x14ac:dyDescent="0.2">
      <c r="A30" s="6"/>
      <c r="B30" s="6"/>
      <c r="C30" s="6"/>
      <c r="D30" s="6"/>
      <c r="E30" s="6"/>
      <c r="F30" s="14"/>
      <c r="G30" s="14"/>
      <c r="H30" s="14"/>
      <c r="I30" s="17" t="s">
        <v>5</v>
      </c>
      <c r="J30" s="18"/>
      <c r="K30" s="19"/>
      <c r="L30" s="4">
        <f>J30*K30</f>
        <v>0</v>
      </c>
      <c r="M30" s="4">
        <f>J30*K30</f>
        <v>0</v>
      </c>
      <c r="N30" s="4">
        <f t="shared" ref="N30:N32" si="19">J30*K30</f>
        <v>0</v>
      </c>
      <c r="O30" s="4">
        <f>J30*K30</f>
        <v>0</v>
      </c>
    </row>
    <row r="31" spans="1:15" ht="15" customHeight="1" x14ac:dyDescent="0.2">
      <c r="A31" s="6"/>
      <c r="B31" s="6"/>
      <c r="C31" s="6"/>
      <c r="D31" s="6"/>
      <c r="E31" s="6"/>
      <c r="F31" s="14"/>
      <c r="G31" s="14"/>
      <c r="H31" s="14"/>
      <c r="I31" s="18"/>
      <c r="J31" s="18"/>
      <c r="K31" s="19"/>
      <c r="L31" s="4">
        <f t="shared" ref="L31:L32" si="20">J31*K31</f>
        <v>0</v>
      </c>
      <c r="M31" s="4">
        <f t="shared" ref="M31:M32" si="21">J31*K31</f>
        <v>0</v>
      </c>
      <c r="N31" s="4">
        <f t="shared" si="19"/>
        <v>0</v>
      </c>
      <c r="O31" s="4">
        <f t="shared" ref="O31:O32" si="22">J31*K31</f>
        <v>0</v>
      </c>
    </row>
    <row r="32" spans="1:15" ht="15" customHeight="1" x14ac:dyDescent="0.2">
      <c r="A32" s="6"/>
      <c r="B32" s="6"/>
      <c r="C32" s="6"/>
      <c r="D32" s="6"/>
      <c r="E32" s="6"/>
      <c r="F32" s="14"/>
      <c r="G32" s="14"/>
      <c r="H32" s="14"/>
      <c r="I32" s="18"/>
      <c r="J32" s="18"/>
      <c r="K32" s="19"/>
      <c r="L32" s="4">
        <f t="shared" si="20"/>
        <v>0</v>
      </c>
      <c r="M32" s="4">
        <f t="shared" si="21"/>
        <v>0</v>
      </c>
      <c r="N32" s="4">
        <f t="shared" si="19"/>
        <v>0</v>
      </c>
      <c r="O32" s="4">
        <f t="shared" si="22"/>
        <v>0</v>
      </c>
    </row>
    <row r="33" spans="1:15" ht="15" customHeight="1" x14ac:dyDescent="0.2">
      <c r="A33" s="6"/>
      <c r="B33" s="6"/>
      <c r="C33" s="6"/>
      <c r="D33" s="6"/>
      <c r="E33" s="6"/>
      <c r="F33" s="6"/>
      <c r="G33" s="6"/>
      <c r="H33" s="6"/>
      <c r="I33" s="55" t="s">
        <v>14</v>
      </c>
      <c r="J33" s="56"/>
      <c r="K33" s="57"/>
      <c r="L33" s="21">
        <f>(SUM(L30:L32))/1000</f>
        <v>0</v>
      </c>
      <c r="M33" s="21">
        <f>(SUM(M30:M32))/1000</f>
        <v>0</v>
      </c>
      <c r="N33" s="21">
        <f>(SUM(N30:N32))/1000</f>
        <v>0</v>
      </c>
      <c r="O33" s="21">
        <f>(SUM(O30:O32))/1000</f>
        <v>0</v>
      </c>
    </row>
    <row r="38" spans="1:15" ht="15" x14ac:dyDescent="0.25">
      <c r="I38" s="51" t="s">
        <v>69</v>
      </c>
      <c r="J38" s="51"/>
      <c r="K38" s="53"/>
      <c r="L38" s="53"/>
      <c r="M38" s="54"/>
    </row>
    <row r="39" spans="1:15" x14ac:dyDescent="0.2">
      <c r="I39" s="8"/>
    </row>
  </sheetData>
  <mergeCells count="8">
    <mergeCell ref="I22:K22"/>
    <mergeCell ref="I29:K29"/>
    <mergeCell ref="I33:K33"/>
    <mergeCell ref="A7:A8"/>
    <mergeCell ref="B4:E4"/>
    <mergeCell ref="B5:E5"/>
    <mergeCell ref="B7:F7"/>
    <mergeCell ref="I15:K15"/>
  </mergeCells>
  <pageMargins left="0.78740157499999996" right="0.78740157499999996" top="0.984251969" bottom="0.984251969" header="0.4921259845" footer="0.492125984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Legenda</vt:lpstr>
      <vt:lpstr>Propočtová tabulka</vt:lpstr>
    </vt:vector>
  </TitlesOfParts>
  <Company>LF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Přikrylová</dc:creator>
  <cp:lastModifiedBy>Eva Vrábelová</cp:lastModifiedBy>
  <cp:lastPrinted>2015-03-03T08:14:17Z</cp:lastPrinted>
  <dcterms:created xsi:type="dcterms:W3CDTF">2009-04-15T09:59:40Z</dcterms:created>
  <dcterms:modified xsi:type="dcterms:W3CDTF">2023-05-19T04:29:16Z</dcterms:modified>
</cp:coreProperties>
</file>