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účt.HV1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Havranek</author>
  </authors>
  <commentList>
    <comment ref="D18" authorId="0">
      <text>
        <r>
          <rPr>
            <b/>
            <sz val="9"/>
            <rFont val="Tahoma"/>
            <family val="2"/>
          </rPr>
          <t>Žádost o vyjímku...</t>
        </r>
        <r>
          <rPr>
            <sz val="9"/>
            <rFont val="Tahoma"/>
            <family val="2"/>
          </rPr>
          <t xml:space="preserve">
Snížení o smluvní pokutu </t>
        </r>
      </text>
    </comment>
  </commentList>
</comments>
</file>

<file path=xl/sharedStrings.xml><?xml version="1.0" encoding="utf-8"?>
<sst xmlns="http://schemas.openxmlformats.org/spreadsheetml/2006/main" count="54" uniqueCount="54">
  <si>
    <t>Návrh  uvést do sl. 7 až 9</t>
  </si>
  <si>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</si>
  <si>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</si>
  <si>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</si>
  <si>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</si>
  <si>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</si>
  <si>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</si>
  <si>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</si>
  <si>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</si>
  <si>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</si>
  <si>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</si>
  <si>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</si>
  <si>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</si>
  <si>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10% ze sl.1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</si>
  <si>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</si>
  <si>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</si>
  <si>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</si>
  <si>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</si>
  <si>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</si>
  <si>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</si>
  <si>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</si>
  <si>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</si>
  <si>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</si>
  <si>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</si>
  <si>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</si>
  <si>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</si>
  <si>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</si>
  <si>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</si>
  <si>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</si>
  <si>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</si>
  <si>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IBA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</si>
  <si>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</si>
  <si>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</si>
  <si>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</si>
  <si>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</si>
  <si>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</si>
  <si>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  <family val="0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</si>
  <si>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  <family val="0"/>
      </rPr>
      <t>*)</t>
    </r>
  </si>
  <si>
    <r>
      <t>č.č. 4741</t>
    </r>
    <r>
      <rPr>
        <b/>
        <i/>
        <vertAlign val="superscript"/>
        <sz val="9"/>
        <rFont val="Arial CE"/>
        <family val="0"/>
      </rPr>
      <t>**)</t>
    </r>
  </si>
  <si>
    <r>
      <t>*)</t>
    </r>
    <r>
      <rPr>
        <i/>
        <sz val="8"/>
        <rFont val="Arial CE"/>
        <family val="0"/>
      </rPr>
      <t xml:space="preserve"> u RMU centralizace na hmotnou zainteresovanost dle Pravidel hospodaření MU , č.ú. 911 101</t>
    </r>
  </si>
  <si>
    <r>
      <t xml:space="preserve">**) </t>
    </r>
    <r>
      <rPr>
        <i/>
        <sz val="8"/>
        <rFont val="Arial CE"/>
        <family val="0"/>
      </rPr>
      <t>zisk RMU centralizovat do rezervy FRIM (č.č. 4749)</t>
    </r>
  </si>
  <si>
    <r>
      <t>RMU</t>
    </r>
    <r>
      <rPr>
        <vertAlign val="superscript"/>
        <sz val="10"/>
        <rFont val="Arial CE"/>
        <family val="0"/>
      </rPr>
      <t xml:space="preserve"> </t>
    </r>
  </si>
  <si>
    <t>CEITEC MU</t>
  </si>
  <si>
    <t>CEITEC CŘS</t>
  </si>
  <si>
    <t>CTT</t>
  </si>
  <si>
    <t>č.č.4729</t>
  </si>
  <si>
    <t>RMU-CP (47*9)</t>
  </si>
  <si>
    <t>do FPP</t>
  </si>
  <si>
    <t>č.č.475*</t>
  </si>
  <si>
    <t xml:space="preserve"> </t>
  </si>
  <si>
    <t>Rozdělení HV MU za rok 2015 do finančních fondů</t>
  </si>
  <si>
    <t>za r.2015</t>
  </si>
  <si>
    <t>Zpracoval: Aleš Havránek</t>
  </si>
  <si>
    <t>V Brně dne 7.4.2016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</si>
</sst>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#,##0.000"/>
    <numFmt numFmtId="180" formatCode="0.00000"/>
    <numFmt numFmtId="181" formatCode="0.0000"/>
    <numFmt numFmtId="182" formatCode="0.0"/>
    <numFmt numFmtId="183" formatCode="#,##0.0"/>
    <numFmt numFmtId="184" formatCode="0.000000"/>
    <numFmt numFmtId="185" formatCode="0.0000000"/>
    <numFmt numFmtId="186" formatCode="0.000000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</numFmts>
  <fonts count="7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vertAlign val="superscript"/>
      <sz val="10"/>
      <color indexed="12"/>
      <name val="Arial CE"/>
      <family val="0"/>
    </font>
    <font>
      <b/>
      <vertAlign val="superscript"/>
      <sz val="9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name val="Arial CE"/>
      <family val="0"/>
    </font>
    <font>
      <i/>
      <sz val="9"/>
      <color indexed="12"/>
      <name val="Arial CE"/>
      <family val="0"/>
    </font>
    <font>
      <i/>
      <sz val="9"/>
      <name val="Arial CE"/>
      <family val="0"/>
    </font>
    <font>
      <b/>
      <i/>
      <sz val="9"/>
      <color indexed="12"/>
      <name val="Arial CE"/>
      <family val="0"/>
    </font>
    <font>
      <b/>
      <i/>
      <sz val="9"/>
      <name val="Arial CE"/>
      <family val="0"/>
    </font>
    <font>
      <b/>
      <i/>
      <vertAlign val="superscript"/>
      <sz val="9"/>
      <name val="Arial CE"/>
      <family val="0"/>
    </font>
    <font>
      <i/>
      <sz val="10"/>
      <name val="Arial CE"/>
      <family val="2"/>
    </font>
    <font>
      <i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8"/>
      <name val="Arial CE"/>
      <family val="0"/>
    </font>
    <font>
      <sz val="9"/>
      <color indexed="12"/>
      <name val="Arial CE"/>
      <family val="0"/>
    </font>
    <font>
      <vertAlign val="superscript"/>
      <sz val="10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vertAlign val="superscript"/>
      <sz val="8"/>
      <name val="Arial CE"/>
      <family val="0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1" fillId="23" borderId="0" applyNumberFormat="0" applyBorder="0" applyAlignment="0" applyProtection="0"/>
    <xf numFmtId="0" fontId="58" fillId="24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6" borderId="5" applyNumberFormat="0" applyAlignment="0" applyProtection="0"/>
    <xf numFmtId="0" fontId="62" fillId="27" borderId="1" applyNumberFormat="0" applyAlignment="0" applyProtection="0"/>
    <xf numFmtId="0" fontId="63" fillId="0" borderId="6" applyNumberFormat="0" applyFill="0" applyAlignment="0" applyProtection="0"/>
    <xf numFmtId="0" fontId="64" fillId="28" borderId="0" applyNumberFormat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0" fillId="29" borderId="7" applyNumberFormat="0" applyFont="0" applyAlignment="0" applyProtection="0"/>
    <xf numFmtId="0" fontId="65" fillId="24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58" applyFont="1">
      <alignment/>
      <protection/>
    </xf>
    <xf numFmtId="0" fontId="1" fillId="0" borderId="0" xfId="58">
      <alignment/>
      <protection/>
    </xf>
    <xf numFmtId="4" fontId="1" fillId="0" borderId="0" xfId="58" applyNumberFormat="1">
      <alignment/>
      <protection/>
    </xf>
    <xf numFmtId="4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4" fontId="6" fillId="0" borderId="0" xfId="58" applyNumberFormat="1" applyFont="1">
      <alignment/>
      <protection/>
    </xf>
    <xf numFmtId="4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8" fillId="0" borderId="0" xfId="58" applyFont="1" applyFill="1" applyAlignment="1">
      <alignment horizontal="center"/>
      <protection/>
    </xf>
    <xf numFmtId="0" fontId="9" fillId="0" borderId="0" xfId="58" applyFont="1" applyFill="1">
      <alignment/>
      <protection/>
    </xf>
    <xf numFmtId="0" fontId="6" fillId="0" borderId="0" xfId="58" applyFont="1" applyFill="1">
      <alignment/>
      <protection/>
    </xf>
    <xf numFmtId="0" fontId="8" fillId="0" borderId="0" xfId="58" applyFont="1" applyAlignment="1">
      <alignment horizontal="center"/>
      <protection/>
    </xf>
    <xf numFmtId="0" fontId="1" fillId="0" borderId="0" xfId="58" applyAlignment="1">
      <alignment horizontal="right"/>
      <protection/>
    </xf>
    <xf numFmtId="0" fontId="1" fillId="0" borderId="10" xfId="58" applyBorder="1">
      <alignment/>
      <protection/>
    </xf>
    <xf numFmtId="0" fontId="1" fillId="0" borderId="11" xfId="58" applyBorder="1">
      <alignment/>
      <protection/>
    </xf>
    <xf numFmtId="4" fontId="1" fillId="0" borderId="12" xfId="58" applyNumberFormat="1" applyBorder="1" applyAlignment="1">
      <alignment horizontal="center"/>
      <protection/>
    </xf>
    <xf numFmtId="4" fontId="5" fillId="0" borderId="12" xfId="58" applyNumberFormat="1" applyFont="1" applyBorder="1" applyAlignment="1">
      <alignment horizontal="center"/>
      <protection/>
    </xf>
    <xf numFmtId="0" fontId="11" fillId="0" borderId="13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1" fillId="0" borderId="15" xfId="58" applyBorder="1">
      <alignment/>
      <protection/>
    </xf>
    <xf numFmtId="0" fontId="1" fillId="0" borderId="16" xfId="58" applyBorder="1">
      <alignment/>
      <protection/>
    </xf>
    <xf numFmtId="4" fontId="1" fillId="0" borderId="17" xfId="58" applyNumberFormat="1" applyFont="1" applyBorder="1" applyAlignment="1">
      <alignment horizontal="center"/>
      <protection/>
    </xf>
    <xf numFmtId="4" fontId="5" fillId="0" borderId="17" xfId="58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5" fillId="0" borderId="15" xfId="58" applyFont="1" applyBorder="1" applyAlignment="1">
      <alignment horizontal="center"/>
      <protection/>
    </xf>
    <xf numFmtId="0" fontId="16" fillId="0" borderId="18" xfId="58" applyFont="1" applyBorder="1" applyAlignment="1">
      <alignment horizontal="center"/>
      <protection/>
    </xf>
    <xf numFmtId="0" fontId="16" fillId="0" borderId="19" xfId="58" applyFont="1" applyBorder="1" applyAlignment="1">
      <alignment horizontal="center"/>
      <protection/>
    </xf>
    <xf numFmtId="0" fontId="12" fillId="0" borderId="20" xfId="58" applyFont="1" applyBorder="1" applyAlignment="1">
      <alignment horizontal="center"/>
      <protection/>
    </xf>
    <xf numFmtId="0" fontId="1" fillId="0" borderId="21" xfId="58" applyBorder="1">
      <alignment/>
      <protection/>
    </xf>
    <xf numFmtId="0" fontId="1" fillId="0" borderId="22" xfId="58" applyBorder="1">
      <alignment/>
      <protection/>
    </xf>
    <xf numFmtId="4" fontId="1" fillId="0" borderId="23" xfId="58" applyNumberFormat="1" applyBorder="1" applyAlignment="1">
      <alignment horizontal="center"/>
      <protection/>
    </xf>
    <xf numFmtId="4" fontId="5" fillId="0" borderId="23" xfId="58" applyNumberFormat="1" applyFont="1" applyBorder="1" applyAlignment="1">
      <alignment horizontal="center"/>
      <protection/>
    </xf>
    <xf numFmtId="0" fontId="17" fillId="0" borderId="24" xfId="58" applyFont="1" applyBorder="1" applyAlignment="1">
      <alignment horizontal="center"/>
      <protection/>
    </xf>
    <xf numFmtId="0" fontId="18" fillId="0" borderId="25" xfId="58" applyFont="1" applyBorder="1" applyAlignment="1">
      <alignment horizontal="center"/>
      <protection/>
    </xf>
    <xf numFmtId="0" fontId="19" fillId="0" borderId="21" xfId="58" applyFont="1" applyFill="1" applyBorder="1" applyAlignment="1">
      <alignment horizontal="center"/>
      <protection/>
    </xf>
    <xf numFmtId="0" fontId="20" fillId="0" borderId="24" xfId="58" applyFont="1" applyFill="1" applyBorder="1" applyAlignment="1">
      <alignment horizontal="center"/>
      <protection/>
    </xf>
    <xf numFmtId="0" fontId="20" fillId="0" borderId="26" xfId="58" applyFont="1" applyFill="1" applyBorder="1" applyAlignment="1">
      <alignment horizontal="center"/>
      <protection/>
    </xf>
    <xf numFmtId="0" fontId="20" fillId="0" borderId="27" xfId="58" applyFont="1" applyFill="1" applyBorder="1" applyAlignment="1">
      <alignment horizontal="center"/>
      <protection/>
    </xf>
    <xf numFmtId="0" fontId="22" fillId="0" borderId="28" xfId="58" applyFont="1" applyBorder="1" applyAlignment="1">
      <alignment horizontal="center"/>
      <protection/>
    </xf>
    <xf numFmtId="0" fontId="22" fillId="0" borderId="29" xfId="58" applyFont="1" applyBorder="1" applyAlignment="1">
      <alignment horizontal="center"/>
      <protection/>
    </xf>
    <xf numFmtId="0" fontId="22" fillId="0" borderId="30" xfId="58" applyFont="1" applyBorder="1" applyAlignment="1">
      <alignment horizontal="center"/>
      <protection/>
    </xf>
    <xf numFmtId="0" fontId="18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18" fillId="0" borderId="32" xfId="58" applyFont="1" applyBorder="1" applyAlignment="1">
      <alignment horizontal="center"/>
      <protection/>
    </xf>
    <xf numFmtId="0" fontId="24" fillId="0" borderId="28" xfId="58" applyFont="1" applyBorder="1" applyAlignment="1">
      <alignment horizontal="center"/>
      <protection/>
    </xf>
    <xf numFmtId="0" fontId="25" fillId="0" borderId="31" xfId="58" applyFont="1" applyBorder="1" applyAlignment="1">
      <alignment horizontal="center"/>
      <protection/>
    </xf>
    <xf numFmtId="0" fontId="25" fillId="0" borderId="32" xfId="58" applyFont="1" applyBorder="1" applyAlignment="1">
      <alignment horizontal="center"/>
      <protection/>
    </xf>
    <xf numFmtId="0" fontId="25" fillId="0" borderId="33" xfId="58" applyFont="1" applyBorder="1" applyAlignment="1">
      <alignment horizontal="center"/>
      <protection/>
    </xf>
    <xf numFmtId="0" fontId="22" fillId="0" borderId="0" xfId="58" applyFont="1" applyAlignment="1">
      <alignment horizontal="center"/>
      <protection/>
    </xf>
    <xf numFmtId="0" fontId="1" fillId="0" borderId="34" xfId="58" applyBorder="1" applyAlignment="1">
      <alignment horizontal="center"/>
      <protection/>
    </xf>
    <xf numFmtId="4" fontId="5" fillId="0" borderId="17" xfId="58" applyNumberFormat="1" applyFont="1" applyBorder="1">
      <alignment/>
      <protection/>
    </xf>
    <xf numFmtId="3" fontId="11" fillId="0" borderId="18" xfId="58" applyNumberFormat="1" applyFont="1" applyBorder="1">
      <alignment/>
      <protection/>
    </xf>
    <xf numFmtId="4" fontId="5" fillId="0" borderId="35" xfId="58" applyNumberFormat="1" applyFont="1" applyBorder="1">
      <alignment/>
      <protection/>
    </xf>
    <xf numFmtId="4" fontId="26" fillId="0" borderId="15" xfId="58" applyNumberFormat="1" applyFont="1" applyBorder="1">
      <alignment/>
      <protection/>
    </xf>
    <xf numFmtId="3" fontId="10" fillId="0" borderId="19" xfId="58" applyNumberFormat="1" applyFont="1" applyFill="1" applyBorder="1">
      <alignment/>
      <protection/>
    </xf>
    <xf numFmtId="0" fontId="1" fillId="0" borderId="36" xfId="58" applyBorder="1" applyAlignment="1">
      <alignment horizontal="center"/>
      <protection/>
    </xf>
    <xf numFmtId="0" fontId="1" fillId="0" borderId="37" xfId="58" applyBorder="1">
      <alignment/>
      <protection/>
    </xf>
    <xf numFmtId="4" fontId="5" fillId="0" borderId="38" xfId="58" applyNumberFormat="1" applyFont="1" applyBorder="1">
      <alignment/>
      <protection/>
    </xf>
    <xf numFmtId="4" fontId="5" fillId="0" borderId="39" xfId="58" applyNumberFormat="1" applyFont="1" applyBorder="1">
      <alignment/>
      <protection/>
    </xf>
    <xf numFmtId="4" fontId="26" fillId="0" borderId="40" xfId="58" applyNumberFormat="1" applyFont="1" applyBorder="1">
      <alignment/>
      <protection/>
    </xf>
    <xf numFmtId="3" fontId="10" fillId="0" borderId="41" xfId="58" applyNumberFormat="1" applyFont="1" applyFill="1" applyBorder="1">
      <alignment/>
      <protection/>
    </xf>
    <xf numFmtId="3" fontId="10" fillId="0" borderId="39" xfId="58" applyNumberFormat="1" applyFont="1" applyFill="1" applyBorder="1">
      <alignment/>
      <protection/>
    </xf>
    <xf numFmtId="4" fontId="27" fillId="0" borderId="42" xfId="58" applyNumberFormat="1" applyFont="1" applyFill="1" applyBorder="1">
      <alignment/>
      <protection/>
    </xf>
    <xf numFmtId="0" fontId="1" fillId="4" borderId="36" xfId="58" applyFill="1" applyBorder="1" applyAlignment="1">
      <alignment horizontal="center"/>
      <protection/>
    </xf>
    <xf numFmtId="0" fontId="1" fillId="4" borderId="37" xfId="58" applyFont="1" applyFill="1" applyBorder="1">
      <alignment/>
      <protection/>
    </xf>
    <xf numFmtId="4" fontId="28" fillId="4" borderId="38" xfId="58" applyNumberFormat="1" applyFont="1" applyFill="1" applyBorder="1">
      <alignment/>
      <protection/>
    </xf>
    <xf numFmtId="4" fontId="5" fillId="4" borderId="39" xfId="58" applyNumberFormat="1" applyFont="1" applyFill="1" applyBorder="1">
      <alignment/>
      <protection/>
    </xf>
    <xf numFmtId="3" fontId="10" fillId="4" borderId="41" xfId="58" applyNumberFormat="1" applyFont="1" applyFill="1" applyBorder="1">
      <alignment/>
      <protection/>
    </xf>
    <xf numFmtId="3" fontId="10" fillId="4" borderId="39" xfId="58" applyNumberFormat="1" applyFont="1" applyFill="1" applyBorder="1">
      <alignment/>
      <protection/>
    </xf>
    <xf numFmtId="4" fontId="27" fillId="4" borderId="42" xfId="58" applyNumberFormat="1" applyFont="1" applyFill="1" applyBorder="1">
      <alignment/>
      <protection/>
    </xf>
    <xf numFmtId="0" fontId="5" fillId="0" borderId="15" xfId="58" applyFont="1" applyBorder="1" applyAlignment="1">
      <alignment horizontal="center"/>
      <protection/>
    </xf>
    <xf numFmtId="3" fontId="28" fillId="0" borderId="18" xfId="58" applyNumberFormat="1" applyFont="1" applyBorder="1">
      <alignment/>
      <protection/>
    </xf>
    <xf numFmtId="4" fontId="5" fillId="0" borderId="0" xfId="58" applyNumberFormat="1" applyFont="1" applyBorder="1">
      <alignment/>
      <protection/>
    </xf>
    <xf numFmtId="4" fontId="31" fillId="30" borderId="20" xfId="58" applyNumberFormat="1" applyFont="1" applyFill="1" applyBorder="1">
      <alignment/>
      <protection/>
    </xf>
    <xf numFmtId="0" fontId="1" fillId="0" borderId="43" xfId="58" applyBorder="1">
      <alignment/>
      <protection/>
    </xf>
    <xf numFmtId="0" fontId="1" fillId="0" borderId="44" xfId="58" applyBorder="1">
      <alignment/>
      <protection/>
    </xf>
    <xf numFmtId="4" fontId="1" fillId="0" borderId="45" xfId="58" applyNumberFormat="1" applyBorder="1">
      <alignment/>
      <protection/>
    </xf>
    <xf numFmtId="4" fontId="5" fillId="0" borderId="45" xfId="58" applyNumberFormat="1" applyFont="1" applyBorder="1">
      <alignment/>
      <protection/>
    </xf>
    <xf numFmtId="3" fontId="11" fillId="0" borderId="46" xfId="58" applyNumberFormat="1" applyFont="1" applyBorder="1">
      <alignment/>
      <protection/>
    </xf>
    <xf numFmtId="3" fontId="26" fillId="0" borderId="47" xfId="58" applyNumberFormat="1" applyFont="1" applyBorder="1">
      <alignment/>
      <protection/>
    </xf>
    <xf numFmtId="3" fontId="12" fillId="0" borderId="46" xfId="58" applyNumberFormat="1" applyFont="1" applyBorder="1">
      <alignment/>
      <protection/>
    </xf>
    <xf numFmtId="4" fontId="12" fillId="0" borderId="48" xfId="58" applyNumberFormat="1" applyFont="1" applyBorder="1">
      <alignment/>
      <protection/>
    </xf>
    <xf numFmtId="0" fontId="32" fillId="0" borderId="0" xfId="58" applyFont="1" applyBorder="1">
      <alignment/>
      <protection/>
    </xf>
    <xf numFmtId="4" fontId="32" fillId="0" borderId="0" xfId="58" applyNumberFormat="1" applyFont="1" applyBorder="1">
      <alignment/>
      <protection/>
    </xf>
    <xf numFmtId="4" fontId="18" fillId="0" borderId="0" xfId="58" applyNumberFormat="1" applyFont="1" applyBorder="1">
      <alignment/>
      <protection/>
    </xf>
    <xf numFmtId="3" fontId="32" fillId="0" borderId="0" xfId="58" applyNumberFormat="1" applyFont="1" applyBorder="1">
      <alignment/>
      <protection/>
    </xf>
    <xf numFmtId="3" fontId="33" fillId="0" borderId="0" xfId="58" applyNumberFormat="1" applyFont="1" applyBorder="1">
      <alignment/>
      <protection/>
    </xf>
    <xf numFmtId="4" fontId="33" fillId="0" borderId="0" xfId="58" applyNumberFormat="1" applyFont="1" applyBorder="1">
      <alignment/>
      <protection/>
    </xf>
    <xf numFmtId="0" fontId="32" fillId="0" borderId="0" xfId="58" applyFont="1">
      <alignment/>
      <protection/>
    </xf>
    <xf numFmtId="0" fontId="34" fillId="0" borderId="0" xfId="58" applyFont="1">
      <alignment/>
      <protection/>
    </xf>
    <xf numFmtId="0" fontId="35" fillId="0" borderId="0" xfId="58" applyFont="1">
      <alignment/>
      <protection/>
    </xf>
    <xf numFmtId="4" fontId="35" fillId="0" borderId="0" xfId="58" applyNumberFormat="1" applyFont="1">
      <alignment/>
      <protection/>
    </xf>
    <xf numFmtId="4" fontId="32" fillId="0" borderId="0" xfId="58" applyNumberFormat="1" applyFont="1">
      <alignment/>
      <protection/>
    </xf>
    <xf numFmtId="183" fontId="32" fillId="0" borderId="0" xfId="58" applyNumberFormat="1" applyFont="1">
      <alignment/>
      <protection/>
    </xf>
    <xf numFmtId="0" fontId="22" fillId="0" borderId="0" xfId="58" applyFont="1">
      <alignment/>
      <protection/>
    </xf>
    <xf numFmtId="4" fontId="22" fillId="0" borderId="0" xfId="58" applyNumberFormat="1" applyFont="1">
      <alignment/>
      <protection/>
    </xf>
    <xf numFmtId="4" fontId="18" fillId="0" borderId="0" xfId="58" applyNumberFormat="1" applyFont="1">
      <alignment/>
      <protection/>
    </xf>
    <xf numFmtId="0" fontId="18" fillId="0" borderId="0" xfId="58" applyFont="1">
      <alignment/>
      <protection/>
    </xf>
    <xf numFmtId="183" fontId="22" fillId="0" borderId="0" xfId="58" applyNumberFormat="1" applyFont="1">
      <alignment/>
      <protection/>
    </xf>
    <xf numFmtId="0" fontId="68" fillId="0" borderId="0" xfId="58" applyFont="1">
      <alignment/>
      <protection/>
    </xf>
    <xf numFmtId="3" fontId="30" fillId="31" borderId="18" xfId="58" applyNumberFormat="1" applyFont="1" applyFill="1" applyBorder="1">
      <alignment/>
      <protection/>
    </xf>
    <xf numFmtId="3" fontId="30" fillId="31" borderId="19" xfId="58" applyNumberFormat="1" applyFont="1" applyFill="1" applyBorder="1">
      <alignment/>
      <protection/>
    </xf>
    <xf numFmtId="0" fontId="5" fillId="31" borderId="16" xfId="58" applyFont="1" applyFill="1" applyBorder="1">
      <alignment/>
      <protection/>
    </xf>
    <xf numFmtId="4" fontId="10" fillId="32" borderId="0" xfId="58" applyNumberFormat="1" applyFont="1" applyFill="1" applyAlignment="1">
      <alignment horizontal="center"/>
      <protection/>
    </xf>
    <xf numFmtId="3" fontId="10" fillId="32" borderId="39" xfId="58" applyNumberFormat="1" applyFont="1" applyFill="1" applyBorder="1">
      <alignment/>
      <protection/>
    </xf>
    <xf numFmtId="3" fontId="1" fillId="0" borderId="39" xfId="58" applyNumberFormat="1" applyFont="1" applyFill="1" applyBorder="1">
      <alignment/>
      <protection/>
    </xf>
    <xf numFmtId="3" fontId="1" fillId="0" borderId="41" xfId="58" applyNumberFormat="1" applyFont="1" applyFill="1" applyBorder="1">
      <alignment/>
      <protection/>
    </xf>
    <xf numFmtId="0" fontId="5" fillId="0" borderId="0" xfId="58" applyFont="1" applyFill="1" applyAlignment="1">
      <alignment horizontal="center"/>
      <protection/>
    </xf>
    <xf numFmtId="14" fontId="22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0" fontId="22" fillId="0" borderId="0" xfId="58" applyFont="1" applyFill="1">
      <alignment/>
      <protection/>
    </xf>
    <xf numFmtId="0" fontId="25" fillId="0" borderId="0" xfId="58" applyFont="1">
      <alignment/>
      <protection/>
    </xf>
    <xf numFmtId="4" fontId="26" fillId="4" borderId="40" xfId="58" applyNumberFormat="1" applyFont="1" applyFill="1" applyBorder="1">
      <alignment/>
      <protection/>
    </xf>
    <xf numFmtId="4" fontId="15" fillId="31" borderId="15" xfId="58" applyNumberFormat="1" applyFont="1" applyFill="1" applyBorder="1">
      <alignment/>
      <protection/>
    </xf>
    <xf numFmtId="4" fontId="56" fillId="0" borderId="49" xfId="57" applyNumberFormat="1" applyBorder="1">
      <alignment/>
      <protection/>
    </xf>
    <xf numFmtId="3" fontId="1" fillId="0" borderId="39" xfId="58" applyNumberFormat="1" applyFont="1" applyFill="1" applyBorder="1">
      <alignment/>
      <protection/>
    </xf>
    <xf numFmtId="0" fontId="1" fillId="0" borderId="37" xfId="58" applyFill="1" applyBorder="1">
      <alignment/>
      <protection/>
    </xf>
    <xf numFmtId="4" fontId="1" fillId="32" borderId="39" xfId="58" applyNumberFormat="1" applyFont="1" applyFill="1" applyBorder="1">
      <alignment/>
      <protection/>
    </xf>
    <xf numFmtId="3" fontId="1" fillId="32" borderId="39" xfId="58" applyNumberFormat="1" applyFont="1" applyFill="1" applyBorder="1">
      <alignment/>
      <protection/>
    </xf>
    <xf numFmtId="0" fontId="12" fillId="0" borderId="28" xfId="58" applyFont="1" applyBorder="1" applyAlignment="1">
      <alignment horizontal="center" vertical="center"/>
      <protection/>
    </xf>
    <xf numFmtId="0" fontId="1" fillId="0" borderId="50" xfId="58" applyBorder="1" applyAlignment="1">
      <alignment horizontal="center" vertical="center"/>
      <protection/>
    </xf>
    <xf numFmtId="0" fontId="1" fillId="0" borderId="29" xfId="58" applyBorder="1" applyAlignment="1">
      <alignment horizontal="center" vertical="center"/>
      <protection/>
    </xf>
    <xf numFmtId="3" fontId="69" fillId="33" borderId="18" xfId="58" applyNumberFormat="1" applyFont="1" applyFill="1" applyBorder="1">
      <alignment/>
      <protection/>
    </xf>
    <xf numFmtId="3" fontId="69" fillId="33" borderId="19" xfId="58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rmální_proúčt.HV06_navr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90eko01\Dokumenty\Plocha\Rozpocet%202009\rozpocet%202009\rozdeleni%20HV08_10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účt.HV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84" zoomScaleNormal="84" zoomScalePageLayoutView="0" workbookViewId="0" topLeftCell="A1">
      <selection activeCell="I9" sqref="I9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15.140625" style="3" customWidth="1"/>
    <col min="4" max="4" width="13.7109375" style="4" customWidth="1"/>
    <col min="5" max="5" width="12.421875" style="2" customWidth="1"/>
    <col min="6" max="6" width="13.7109375" style="5" customWidth="1"/>
    <col min="7" max="7" width="12.421875" style="2" customWidth="1"/>
    <col min="8" max="8" width="12.140625" style="2" customWidth="1"/>
    <col min="9" max="10" width="13.7109375" style="2" customWidth="1"/>
    <col min="11" max="11" width="14.00390625" style="2" customWidth="1"/>
    <col min="12" max="16384" width="11.421875" style="2" customWidth="1"/>
  </cols>
  <sheetData>
    <row r="1" spans="1:7" ht="15.75">
      <c r="A1" s="1" t="s">
        <v>50</v>
      </c>
      <c r="G1" s="6"/>
    </row>
    <row r="2" spans="1:11" s="7" customFormat="1" ht="12.75">
      <c r="A2" s="115"/>
      <c r="C2" s="8"/>
      <c r="D2" s="9"/>
      <c r="F2" s="10"/>
      <c r="H2" s="11" t="s">
        <v>0</v>
      </c>
      <c r="I2" s="11"/>
      <c r="J2" s="11"/>
      <c r="K2" s="112"/>
    </row>
    <row r="3" spans="3:11" s="7" customFormat="1" ht="11.25" customHeight="1">
      <c r="C3" s="8"/>
      <c r="D3" s="9"/>
      <c r="F3" s="10"/>
      <c r="H3" s="12"/>
      <c r="I3" s="12"/>
      <c r="J3" s="12"/>
      <c r="K3" s="13"/>
    </row>
    <row r="4" spans="3:11" ht="13.5" thickBot="1">
      <c r="C4" s="107" t="s">
        <v>49</v>
      </c>
      <c r="H4" s="111" t="s">
        <v>1</v>
      </c>
      <c r="I4" s="14"/>
      <c r="J4" s="14"/>
      <c r="K4" s="15" t="s">
        <v>2</v>
      </c>
    </row>
    <row r="5" spans="1:11" ht="12.75">
      <c r="A5" s="16"/>
      <c r="B5" s="17"/>
      <c r="C5" s="18" t="s">
        <v>3</v>
      </c>
      <c r="D5" s="19"/>
      <c r="E5" s="20" t="s">
        <v>4</v>
      </c>
      <c r="F5" s="21"/>
      <c r="G5" s="123" t="s">
        <v>5</v>
      </c>
      <c r="H5" s="124"/>
      <c r="I5" s="124"/>
      <c r="J5" s="124"/>
      <c r="K5" s="125"/>
    </row>
    <row r="6" spans="1:11" ht="12.75">
      <c r="A6" s="22"/>
      <c r="B6" s="23"/>
      <c r="C6" s="24" t="s">
        <v>51</v>
      </c>
      <c r="D6" s="25"/>
      <c r="E6" s="26" t="s">
        <v>36</v>
      </c>
      <c r="F6" s="27" t="s">
        <v>6</v>
      </c>
      <c r="G6" s="28" t="s">
        <v>37</v>
      </c>
      <c r="H6" s="29" t="s">
        <v>7</v>
      </c>
      <c r="I6" s="30" t="s">
        <v>8</v>
      </c>
      <c r="J6" s="30" t="s">
        <v>47</v>
      </c>
      <c r="K6" s="31" t="s">
        <v>9</v>
      </c>
    </row>
    <row r="7" spans="1:11" ht="13.5" thickBot="1">
      <c r="A7" s="32" t="s">
        <v>10</v>
      </c>
      <c r="B7" s="33"/>
      <c r="C7" s="34" t="s">
        <v>11</v>
      </c>
      <c r="D7" s="35" t="s">
        <v>12</v>
      </c>
      <c r="E7" s="36" t="s">
        <v>13</v>
      </c>
      <c r="F7" s="37" t="s">
        <v>14</v>
      </c>
      <c r="G7" s="38" t="s">
        <v>45</v>
      </c>
      <c r="H7" s="39" t="s">
        <v>15</v>
      </c>
      <c r="I7" s="40" t="s">
        <v>16</v>
      </c>
      <c r="J7" s="40" t="s">
        <v>48</v>
      </c>
      <c r="K7" s="41" t="s">
        <v>38</v>
      </c>
    </row>
    <row r="8" spans="1:11" s="52" customFormat="1" ht="12.75">
      <c r="A8" s="42"/>
      <c r="B8" s="43"/>
      <c r="C8" s="44">
        <v>1</v>
      </c>
      <c r="D8" s="45">
        <v>2</v>
      </c>
      <c r="E8" s="46">
        <v>3</v>
      </c>
      <c r="F8" s="47">
        <v>4</v>
      </c>
      <c r="G8" s="48">
        <v>6</v>
      </c>
      <c r="H8" s="49">
        <v>7</v>
      </c>
      <c r="I8" s="50">
        <v>8</v>
      </c>
      <c r="J8" s="50">
        <v>9</v>
      </c>
      <c r="K8" s="51">
        <v>10</v>
      </c>
    </row>
    <row r="9" spans="1:11" ht="18" customHeight="1">
      <c r="A9" s="53">
        <v>11</v>
      </c>
      <c r="B9" s="120" t="s">
        <v>17</v>
      </c>
      <c r="C9" s="118">
        <v>9349298.210001003</v>
      </c>
      <c r="D9" s="54">
        <f aca="true" t="shared" si="0" ref="D9:D27">0.1*C9</f>
        <v>934929.8210001003</v>
      </c>
      <c r="E9" s="55">
        <f>FLOOR(D9,1)</f>
        <v>934929</v>
      </c>
      <c r="F9" s="56">
        <f aca="true" t="shared" si="1" ref="F9:F23">C9-E9</f>
        <v>8414369.210001003</v>
      </c>
      <c r="G9" s="57"/>
      <c r="H9" s="126">
        <v>934929.8210001</v>
      </c>
      <c r="I9" s="127">
        <v>0</v>
      </c>
      <c r="J9" s="58"/>
      <c r="K9" s="66">
        <f>F9-H9-I9-J9-G9</f>
        <v>7479439.389000903</v>
      </c>
    </row>
    <row r="10" spans="1:11" ht="18" customHeight="1">
      <c r="A10" s="59">
        <v>21</v>
      </c>
      <c r="B10" s="120" t="s">
        <v>18</v>
      </c>
      <c r="C10" s="118">
        <v>7401546.260000769</v>
      </c>
      <c r="D10" s="61">
        <f t="shared" si="0"/>
        <v>740154.626000077</v>
      </c>
      <c r="E10" s="55">
        <f aca="true" t="shared" si="2" ref="E10:E29">FLOOR(D10,1)</f>
        <v>740154</v>
      </c>
      <c r="F10" s="62">
        <f t="shared" si="1"/>
        <v>6661392.260000769</v>
      </c>
      <c r="G10" s="63"/>
      <c r="H10" s="110"/>
      <c r="I10" s="109">
        <f>F10</f>
        <v>6661392.260000769</v>
      </c>
      <c r="J10" s="65"/>
      <c r="K10" s="66">
        <f aca="true" t="shared" si="3" ref="K10:K28">F10-H10-I10-J10-G10</f>
        <v>0</v>
      </c>
    </row>
    <row r="11" spans="1:11" ht="18" customHeight="1">
      <c r="A11" s="59">
        <v>22</v>
      </c>
      <c r="B11" s="120" t="s">
        <v>19</v>
      </c>
      <c r="C11" s="118">
        <v>1350215.8600000245</v>
      </c>
      <c r="D11" s="61">
        <f t="shared" si="0"/>
        <v>135021.58600000245</v>
      </c>
      <c r="E11" s="55">
        <f t="shared" si="2"/>
        <v>135021</v>
      </c>
      <c r="F11" s="62">
        <f t="shared" si="1"/>
        <v>1215194.8600000245</v>
      </c>
      <c r="G11" s="63"/>
      <c r="H11" s="110">
        <v>135000</v>
      </c>
      <c r="I11" s="119"/>
      <c r="J11" s="65"/>
      <c r="K11" s="66">
        <f t="shared" si="3"/>
        <v>1080194.8600000245</v>
      </c>
    </row>
    <row r="12" spans="1:11" ht="18" customHeight="1">
      <c r="A12" s="59">
        <v>23</v>
      </c>
      <c r="B12" s="60" t="s">
        <v>20</v>
      </c>
      <c r="C12" s="118">
        <v>1225793.3699996069</v>
      </c>
      <c r="D12" s="61">
        <f t="shared" si="0"/>
        <v>122579.3369999607</v>
      </c>
      <c r="E12" s="55">
        <f t="shared" si="2"/>
        <v>122579</v>
      </c>
      <c r="F12" s="62">
        <f t="shared" si="1"/>
        <v>1103214.3699996069</v>
      </c>
      <c r="G12" s="63"/>
      <c r="H12" s="109">
        <v>122579</v>
      </c>
      <c r="I12" s="109"/>
      <c r="J12" s="65"/>
      <c r="K12" s="66">
        <f t="shared" si="3"/>
        <v>980635.3699996069</v>
      </c>
    </row>
    <row r="13" spans="1:11" ht="18" customHeight="1">
      <c r="A13" s="59">
        <v>31</v>
      </c>
      <c r="B13" s="60" t="s">
        <v>21</v>
      </c>
      <c r="C13" s="118">
        <v>7423078.680002641</v>
      </c>
      <c r="D13" s="61">
        <f t="shared" si="0"/>
        <v>742307.8680002642</v>
      </c>
      <c r="E13" s="55">
        <f t="shared" si="2"/>
        <v>742307</v>
      </c>
      <c r="F13" s="62">
        <f t="shared" si="1"/>
        <v>6680771.680002641</v>
      </c>
      <c r="G13" s="63"/>
      <c r="H13" s="110"/>
      <c r="I13" s="119">
        <v>1000000</v>
      </c>
      <c r="J13" s="65"/>
      <c r="K13" s="66">
        <f t="shared" si="3"/>
        <v>5680771.680002641</v>
      </c>
    </row>
    <row r="14" spans="1:11" ht="18" customHeight="1">
      <c r="A14" s="59">
        <v>33</v>
      </c>
      <c r="B14" s="60" t="s">
        <v>22</v>
      </c>
      <c r="C14" s="118">
        <v>6088703.119999662</v>
      </c>
      <c r="D14" s="61">
        <f t="shared" si="0"/>
        <v>608870.3119999663</v>
      </c>
      <c r="E14" s="55">
        <f t="shared" si="2"/>
        <v>608870</v>
      </c>
      <c r="F14" s="62">
        <f t="shared" si="1"/>
        <v>5479833.119999662</v>
      </c>
      <c r="G14" s="63"/>
      <c r="H14" s="64"/>
      <c r="I14" s="65"/>
      <c r="J14" s="65"/>
      <c r="K14" s="66">
        <f t="shared" si="3"/>
        <v>5479833.119999662</v>
      </c>
    </row>
    <row r="15" spans="1:11" ht="18" customHeight="1">
      <c r="A15" s="59">
        <v>41</v>
      </c>
      <c r="B15" s="60" t="s">
        <v>23</v>
      </c>
      <c r="C15" s="118">
        <v>1560474.0900000222</v>
      </c>
      <c r="D15" s="61">
        <f t="shared" si="0"/>
        <v>156047.40900000223</v>
      </c>
      <c r="E15" s="55">
        <f t="shared" si="2"/>
        <v>156047</v>
      </c>
      <c r="F15" s="62">
        <f t="shared" si="1"/>
        <v>1404427.0900000222</v>
      </c>
      <c r="G15" s="63"/>
      <c r="H15" s="64"/>
      <c r="I15" s="65"/>
      <c r="J15" s="65"/>
      <c r="K15" s="66">
        <f t="shared" si="3"/>
        <v>1404427.0900000222</v>
      </c>
    </row>
    <row r="16" spans="1:11" ht="18" customHeight="1">
      <c r="A16" s="59">
        <v>51</v>
      </c>
      <c r="B16" s="60" t="s">
        <v>24</v>
      </c>
      <c r="C16" s="118">
        <v>2784541.0199999935</v>
      </c>
      <c r="D16" s="61">
        <f t="shared" si="0"/>
        <v>278454.1019999994</v>
      </c>
      <c r="E16" s="55">
        <f t="shared" si="2"/>
        <v>278454</v>
      </c>
      <c r="F16" s="62">
        <f t="shared" si="1"/>
        <v>2506087.0199999935</v>
      </c>
      <c r="G16" s="63"/>
      <c r="H16" s="110"/>
      <c r="I16" s="109"/>
      <c r="J16" s="109"/>
      <c r="K16" s="66">
        <f t="shared" si="3"/>
        <v>2506087.0199999935</v>
      </c>
    </row>
    <row r="17" spans="1:11" ht="18" customHeight="1">
      <c r="A17" s="59">
        <v>56</v>
      </c>
      <c r="B17" s="120" t="s">
        <v>25</v>
      </c>
      <c r="C17" s="118">
        <v>1428247.019999914</v>
      </c>
      <c r="D17" s="61">
        <f t="shared" si="0"/>
        <v>142824.7019999914</v>
      </c>
      <c r="E17" s="55">
        <f t="shared" si="2"/>
        <v>142824</v>
      </c>
      <c r="F17" s="62">
        <f t="shared" si="1"/>
        <v>1285423.019999914</v>
      </c>
      <c r="G17" s="63"/>
      <c r="H17" s="110">
        <v>120000</v>
      </c>
      <c r="I17" s="109">
        <v>513000</v>
      </c>
      <c r="J17" s="109"/>
      <c r="K17" s="66">
        <f t="shared" si="3"/>
        <v>652423.0199999141</v>
      </c>
    </row>
    <row r="18" spans="1:11" ht="18" customHeight="1">
      <c r="A18" s="59">
        <v>71</v>
      </c>
      <c r="B18" s="120" t="s">
        <v>42</v>
      </c>
      <c r="C18" s="118">
        <v>1416353.5800008914</v>
      </c>
      <c r="D18" s="61">
        <f>0.1*(C18-331275.27)</f>
        <v>108507.83100008914</v>
      </c>
      <c r="E18" s="55">
        <f t="shared" si="2"/>
        <v>108507</v>
      </c>
      <c r="F18" s="62">
        <f t="shared" si="1"/>
        <v>1307846.5800008914</v>
      </c>
      <c r="G18" s="63"/>
      <c r="H18" s="64"/>
      <c r="I18" s="109">
        <v>1307846.5800008914</v>
      </c>
      <c r="J18" s="109"/>
      <c r="K18" s="66">
        <f t="shared" si="3"/>
        <v>0</v>
      </c>
    </row>
    <row r="19" spans="1:11" ht="18" customHeight="1">
      <c r="A19" s="59">
        <v>79</v>
      </c>
      <c r="B19" s="120" t="s">
        <v>43</v>
      </c>
      <c r="C19" s="118">
        <v>-29999.9999999851</v>
      </c>
      <c r="D19" s="61">
        <f t="shared" si="0"/>
        <v>-2999.9999999985102</v>
      </c>
      <c r="E19" s="55">
        <v>0</v>
      </c>
      <c r="F19" s="62">
        <f t="shared" si="1"/>
        <v>-29999.9999999851</v>
      </c>
      <c r="G19" s="63"/>
      <c r="H19" s="64"/>
      <c r="I19" s="109">
        <v>-30000</v>
      </c>
      <c r="J19" s="109"/>
      <c r="K19" s="66">
        <f t="shared" si="3"/>
        <v>1.4901161193847656E-08</v>
      </c>
    </row>
    <row r="20" spans="1:11" ht="18" customHeight="1">
      <c r="A20" s="59">
        <v>81</v>
      </c>
      <c r="B20" s="120" t="s">
        <v>26</v>
      </c>
      <c r="C20" s="118">
        <v>7750235.959999874</v>
      </c>
      <c r="D20" s="61">
        <f t="shared" si="0"/>
        <v>775023.5959999874</v>
      </c>
      <c r="E20" s="55">
        <f t="shared" si="2"/>
        <v>775023</v>
      </c>
      <c r="F20" s="62">
        <f t="shared" si="1"/>
        <v>6975212.959999874</v>
      </c>
      <c r="G20" s="63"/>
      <c r="H20" s="64"/>
      <c r="I20" s="109"/>
      <c r="J20" s="109"/>
      <c r="K20" s="66">
        <f t="shared" si="3"/>
        <v>6975212.959999874</v>
      </c>
    </row>
    <row r="21" spans="1:11" ht="18" customHeight="1">
      <c r="A21" s="59">
        <v>82</v>
      </c>
      <c r="B21" s="60" t="s">
        <v>27</v>
      </c>
      <c r="C21" s="118">
        <v>222100.0399999991</v>
      </c>
      <c r="D21" s="61">
        <f t="shared" si="0"/>
        <v>22210.003999999914</v>
      </c>
      <c r="E21" s="55">
        <f t="shared" si="2"/>
        <v>22210</v>
      </c>
      <c r="F21" s="62">
        <f t="shared" si="1"/>
        <v>199890.0399999991</v>
      </c>
      <c r="G21" s="63"/>
      <c r="H21" s="110">
        <v>19900</v>
      </c>
      <c r="I21" s="109"/>
      <c r="J21" s="109"/>
      <c r="K21" s="66">
        <f t="shared" si="3"/>
        <v>179990.0399999991</v>
      </c>
    </row>
    <row r="22" spans="1:11" ht="18" customHeight="1">
      <c r="A22" s="59">
        <v>83</v>
      </c>
      <c r="B22" s="60" t="s">
        <v>28</v>
      </c>
      <c r="C22" s="118">
        <v>62774.38999999524</v>
      </c>
      <c r="D22" s="61">
        <f t="shared" si="0"/>
        <v>6277.438999999525</v>
      </c>
      <c r="E22" s="55">
        <f t="shared" si="2"/>
        <v>6277</v>
      </c>
      <c r="F22" s="62">
        <f t="shared" si="1"/>
        <v>56497.38999999524</v>
      </c>
      <c r="G22" s="63"/>
      <c r="H22" s="64"/>
      <c r="I22" s="109">
        <v>56497.39</v>
      </c>
      <c r="J22" s="109"/>
      <c r="K22" s="66">
        <f t="shared" si="3"/>
        <v>-4.7584762796759605E-09</v>
      </c>
    </row>
    <row r="23" spans="1:11" ht="18" customHeight="1">
      <c r="A23" s="59">
        <v>84</v>
      </c>
      <c r="B23" s="120" t="s">
        <v>29</v>
      </c>
      <c r="C23" s="118">
        <v>57772.64999999595</v>
      </c>
      <c r="D23" s="61">
        <f t="shared" si="0"/>
        <v>5777.264999999596</v>
      </c>
      <c r="E23" s="55">
        <f t="shared" si="2"/>
        <v>5777</v>
      </c>
      <c r="F23" s="62">
        <f t="shared" si="1"/>
        <v>51995.64999999595</v>
      </c>
      <c r="G23" s="63"/>
      <c r="H23" s="64"/>
      <c r="I23" s="109"/>
      <c r="J23" s="109"/>
      <c r="K23" s="66">
        <f t="shared" si="3"/>
        <v>51995.64999999595</v>
      </c>
    </row>
    <row r="24" spans="1:11" ht="18" customHeight="1">
      <c r="A24" s="59">
        <v>85</v>
      </c>
      <c r="B24" s="120" t="s">
        <v>30</v>
      </c>
      <c r="C24" s="118">
        <v>251198.50000000233</v>
      </c>
      <c r="D24" s="61">
        <f t="shared" si="0"/>
        <v>25119.850000000235</v>
      </c>
      <c r="E24" s="55">
        <f t="shared" si="2"/>
        <v>25119</v>
      </c>
      <c r="F24" s="62">
        <f aca="true" t="shared" si="4" ref="F24:F29">C24-E24</f>
        <v>226079.50000000233</v>
      </c>
      <c r="G24" s="63"/>
      <c r="H24" s="64"/>
      <c r="I24" s="109"/>
      <c r="J24" s="109"/>
      <c r="K24" s="66">
        <f t="shared" si="3"/>
        <v>226079.50000000233</v>
      </c>
    </row>
    <row r="25" spans="1:11" ht="18" customHeight="1">
      <c r="A25" s="59">
        <v>87</v>
      </c>
      <c r="B25" s="60" t="s">
        <v>44</v>
      </c>
      <c r="C25" s="118">
        <v>619388.2200000028</v>
      </c>
      <c r="D25" s="61">
        <f t="shared" si="0"/>
        <v>61938.82200000028</v>
      </c>
      <c r="E25" s="55">
        <f t="shared" si="2"/>
        <v>61938</v>
      </c>
      <c r="F25" s="62">
        <f t="shared" si="4"/>
        <v>557450.2200000028</v>
      </c>
      <c r="G25" s="63"/>
      <c r="H25" s="110"/>
      <c r="I25" s="109">
        <v>557450.22</v>
      </c>
      <c r="J25" s="121"/>
      <c r="K25" s="66">
        <f t="shared" si="3"/>
        <v>2.7939677238464355E-09</v>
      </c>
    </row>
    <row r="26" spans="1:11" ht="18" customHeight="1">
      <c r="A26" s="59">
        <v>92</v>
      </c>
      <c r="B26" s="120" t="s">
        <v>31</v>
      </c>
      <c r="C26" s="118">
        <v>2994214.0699998913</v>
      </c>
      <c r="D26" s="61">
        <f t="shared" si="0"/>
        <v>299421.4069999891</v>
      </c>
      <c r="E26" s="55">
        <f t="shared" si="2"/>
        <v>299421</v>
      </c>
      <c r="F26" s="62">
        <f t="shared" si="4"/>
        <v>2694793.0699998913</v>
      </c>
      <c r="G26" s="63"/>
      <c r="H26" s="110"/>
      <c r="I26" s="109"/>
      <c r="J26" s="122">
        <v>1350000</v>
      </c>
      <c r="K26" s="66">
        <f t="shared" si="3"/>
        <v>1344793.0699998913</v>
      </c>
    </row>
    <row r="27" spans="1:11" ht="18" customHeight="1">
      <c r="A27" s="59">
        <v>96</v>
      </c>
      <c r="B27" s="60" t="s">
        <v>32</v>
      </c>
      <c r="C27" s="118">
        <v>799198.6700000465</v>
      </c>
      <c r="D27" s="61">
        <f t="shared" si="0"/>
        <v>79919.86700000465</v>
      </c>
      <c r="E27" s="55">
        <f t="shared" si="2"/>
        <v>79919</v>
      </c>
      <c r="F27" s="62">
        <f t="shared" si="4"/>
        <v>719279.6700000465</v>
      </c>
      <c r="G27" s="63"/>
      <c r="H27" s="110">
        <v>72000</v>
      </c>
      <c r="I27" s="109">
        <v>402467.89</v>
      </c>
      <c r="J27" s="108"/>
      <c r="K27" s="66">
        <f t="shared" si="3"/>
        <v>244811.78000004648</v>
      </c>
    </row>
    <row r="28" spans="1:11" ht="18" customHeight="1">
      <c r="A28" s="59">
        <v>97</v>
      </c>
      <c r="B28" s="60" t="s">
        <v>33</v>
      </c>
      <c r="C28" s="118">
        <v>2173575.6199999955</v>
      </c>
      <c r="D28" s="61">
        <f>0.1*C28</f>
        <v>217357.56199999957</v>
      </c>
      <c r="E28" s="55">
        <f t="shared" si="2"/>
        <v>217357</v>
      </c>
      <c r="F28" s="62">
        <f t="shared" si="4"/>
        <v>1956218.6199999955</v>
      </c>
      <c r="G28" s="63"/>
      <c r="H28" s="110">
        <v>900000</v>
      </c>
      <c r="I28" s="109">
        <v>700000</v>
      </c>
      <c r="J28" s="108"/>
      <c r="K28" s="66">
        <f t="shared" si="3"/>
        <v>356218.61999999546</v>
      </c>
    </row>
    <row r="29" spans="1:11" ht="18" customHeight="1">
      <c r="A29" s="67">
        <v>99</v>
      </c>
      <c r="B29" s="68" t="s">
        <v>41</v>
      </c>
      <c r="C29" s="118">
        <v>11048295.159999866</v>
      </c>
      <c r="D29" s="69">
        <f>0.1*(C29)</f>
        <v>1104829.5159999866</v>
      </c>
      <c r="E29" s="55">
        <f t="shared" si="2"/>
        <v>1104829</v>
      </c>
      <c r="F29" s="70">
        <f t="shared" si="4"/>
        <v>9943466.159999866</v>
      </c>
      <c r="G29" s="116"/>
      <c r="H29" s="71"/>
      <c r="I29" s="72"/>
      <c r="J29" s="72"/>
      <c r="K29" s="73">
        <v>0</v>
      </c>
    </row>
    <row r="30" spans="1:11" s="5" customFormat="1" ht="18" customHeight="1" thickBot="1">
      <c r="A30" s="74"/>
      <c r="B30" s="106" t="s">
        <v>46</v>
      </c>
      <c r="C30" s="54"/>
      <c r="D30" s="54"/>
      <c r="E30" s="75"/>
      <c r="F30" s="76"/>
      <c r="G30" s="117">
        <f>E31</f>
        <v>6567562</v>
      </c>
      <c r="H30" s="104"/>
      <c r="I30" s="105"/>
      <c r="J30" s="105"/>
      <c r="K30" s="77">
        <f>F29-G29-H29-H30-I29-I30-K29</f>
        <v>9943466.159999866</v>
      </c>
    </row>
    <row r="31" spans="1:11" ht="19.5" customHeight="1" thickBot="1">
      <c r="A31" s="78"/>
      <c r="B31" s="79" t="s">
        <v>34</v>
      </c>
      <c r="C31" s="80">
        <f>SUM(C9:C29)</f>
        <v>65977004.49000421</v>
      </c>
      <c r="D31" s="81">
        <f>SUM(D9:D29)</f>
        <v>6564572.922000422</v>
      </c>
      <c r="E31" s="82">
        <f>SUM(E9:E29)</f>
        <v>6567562</v>
      </c>
      <c r="F31" s="81">
        <f>SUM(F9:F29)</f>
        <v>59409442.49000421</v>
      </c>
      <c r="G31" s="83">
        <f>SUM(G9:G30)</f>
        <v>6567562</v>
      </c>
      <c r="H31" s="84">
        <f>SUM(H9:H30)</f>
        <v>2304408.8210001</v>
      </c>
      <c r="I31" s="84">
        <f>SUM(I9:I30)</f>
        <v>11168654.340001663</v>
      </c>
      <c r="J31" s="84">
        <f>SUM(J9:J30)</f>
        <v>1350000</v>
      </c>
      <c r="K31" s="85">
        <f>SUM(K9:K30)</f>
        <v>44586379.329002455</v>
      </c>
    </row>
    <row r="32" spans="1:11" s="92" customFormat="1" ht="13.5" customHeight="1">
      <c r="A32" s="86"/>
      <c r="B32" s="86" t="s">
        <v>35</v>
      </c>
      <c r="C32" s="87"/>
      <c r="D32" s="88"/>
      <c r="E32" s="89"/>
      <c r="F32" s="87">
        <f>SUM(E31:F31)</f>
        <v>65977004.49000421</v>
      </c>
      <c r="G32" s="90"/>
      <c r="H32" s="91"/>
      <c r="I32" s="91"/>
      <c r="J32" s="91"/>
      <c r="K32" s="87">
        <f>SUM(G31:K31)</f>
        <v>65977004.49000422</v>
      </c>
    </row>
    <row r="33" spans="1:11" s="94" customFormat="1" ht="11.25">
      <c r="A33" s="93" t="s">
        <v>39</v>
      </c>
      <c r="C33" s="95"/>
      <c r="D33" s="95"/>
      <c r="K33" s="95"/>
    </row>
    <row r="34" spans="1:11" s="92" customFormat="1" ht="11.25">
      <c r="A34" s="93" t="s">
        <v>40</v>
      </c>
      <c r="C34" s="96"/>
      <c r="D34" s="96"/>
      <c r="K34" s="97"/>
    </row>
    <row r="35" spans="1:11" s="92" customFormat="1" ht="11.25">
      <c r="A35" s="103"/>
      <c r="C35" s="96"/>
      <c r="D35" s="96"/>
      <c r="K35" s="97"/>
    </row>
    <row r="36" spans="3:11" s="98" customFormat="1" ht="12.75">
      <c r="C36" s="99"/>
      <c r="D36" s="100"/>
      <c r="F36" s="101"/>
      <c r="K36" s="102"/>
    </row>
    <row r="37" spans="1:11" s="98" customFormat="1" ht="12.75">
      <c r="A37" s="113" t="s">
        <v>53</v>
      </c>
      <c r="B37" s="114"/>
      <c r="C37" s="99"/>
      <c r="D37" s="100"/>
      <c r="F37" s="101"/>
      <c r="K37" s="102"/>
    </row>
    <row r="38" ht="12.75">
      <c r="A38" s="5" t="s">
        <v>52</v>
      </c>
    </row>
  </sheetData>
  <sheetProtection/>
  <mergeCells count="1">
    <mergeCell ref="G5:K5"/>
  </mergeCells>
  <printOptions horizontalCentered="1" verticalCentered="1"/>
  <pageMargins left="0.7874015748031497" right="0.31496062992125984" top="0.31496062992125984" bottom="0.31496062992125984" header="0.2362204724409449" footer="0.196850393700787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Vesely</cp:lastModifiedBy>
  <cp:lastPrinted>2014-03-03T12:18:36Z</cp:lastPrinted>
  <dcterms:created xsi:type="dcterms:W3CDTF">2011-02-05T12:56:33Z</dcterms:created>
  <dcterms:modified xsi:type="dcterms:W3CDTF">2016-04-27T11:55:17Z</dcterms:modified>
  <cp:category/>
  <cp:version/>
  <cp:contentType/>
  <cp:contentStatus/>
</cp:coreProperties>
</file>