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2120" windowHeight="9120" firstSheet="2" activeTab="2"/>
  </bookViews>
  <sheets>
    <sheet name="%DPH" sheetId="1" state="hidden" r:id="rId1"/>
    <sheet name="výpočty" sheetId="2" state="hidden" r:id="rId2"/>
    <sheet name="Příjemka drobného majetku" sheetId="3" r:id="rId3"/>
    <sheet name="Evidenční list" sheetId="4" r:id="rId4"/>
  </sheets>
  <definedNames/>
  <calcPr fullCalcOnLoad="1"/>
</workbook>
</file>

<file path=xl/sharedStrings.xml><?xml version="1.0" encoding="utf-8"?>
<sst xmlns="http://schemas.openxmlformats.org/spreadsheetml/2006/main" count="129" uniqueCount="74">
  <si>
    <t xml:space="preserve"> Název</t>
  </si>
  <si>
    <t>MJ</t>
  </si>
  <si>
    <t>Cena za MJ</t>
  </si>
  <si>
    <t>ks</t>
  </si>
  <si>
    <t xml:space="preserve">Množství </t>
  </si>
  <si>
    <t>Sazba</t>
  </si>
  <si>
    <t>DPH</t>
  </si>
  <si>
    <t>Typ majetku</t>
  </si>
  <si>
    <t xml:space="preserve"> Dodavatel:</t>
  </si>
  <si>
    <t xml:space="preserve"> </t>
  </si>
  <si>
    <t>Montáž celkem:</t>
  </si>
  <si>
    <t>Doprava celkem:</t>
  </si>
  <si>
    <t>Ostatní celkem:</t>
  </si>
  <si>
    <t>v %</t>
  </si>
  <si>
    <t>Sleva zadaná:</t>
  </si>
  <si>
    <r>
      <t>Pracoviště:</t>
    </r>
    <r>
      <rPr>
        <i/>
        <sz val="10"/>
        <rFont val="Arial"/>
        <family val="0"/>
      </rPr>
      <t>(FFSSKK)</t>
    </r>
  </si>
  <si>
    <t>Masarykova univerzita v Brně</t>
  </si>
  <si>
    <t>DNM - drobný nehmotný majetek pořízený od 1.1.2003</t>
  </si>
  <si>
    <t>DHM - drobný hmotný majetek pořízený od 1.1.2003</t>
  </si>
  <si>
    <t>DNEV - nehmotný majetek do 7.000 Kč</t>
  </si>
  <si>
    <t>DHEV - hmotný majetek do 1.000 Kč</t>
  </si>
  <si>
    <t>NÁPOVĚDA - Typy majetku:</t>
  </si>
  <si>
    <t>vyplňujte pouze modré buňky</t>
  </si>
  <si>
    <t>Cena za MJ-sleva</t>
  </si>
  <si>
    <t>DPH za kus</t>
  </si>
  <si>
    <t>uvádějte bez DPH</t>
  </si>
  <si>
    <t>za kusy</t>
  </si>
  <si>
    <t>montáž po slevě</t>
  </si>
  <si>
    <t>doprava po slevě</t>
  </si>
  <si>
    <t>ostat. po slevě</t>
  </si>
  <si>
    <t>Celkem</t>
  </si>
  <si>
    <t>rozpočítat</t>
  </si>
  <si>
    <t>Evidenční cena</t>
  </si>
  <si>
    <t xml:space="preserve">Vyhotovil: </t>
  </si>
  <si>
    <t>Dne:</t>
  </si>
  <si>
    <t xml:space="preserve">Podpis: </t>
  </si>
  <si>
    <t>Přijal:</t>
  </si>
  <si>
    <t>Podpis:</t>
  </si>
  <si>
    <t>Schválil:</t>
  </si>
  <si>
    <t>Datum dodání</t>
  </si>
  <si>
    <t>Datum zavedení do evidence:</t>
  </si>
  <si>
    <t>Variabilní symbol*</t>
  </si>
  <si>
    <t>Evidenční cena celkem</t>
  </si>
  <si>
    <t>Datum zařazení:</t>
  </si>
  <si>
    <t>Datum zaúčtování</t>
  </si>
  <si>
    <t>*) Vyplňuje se buď "Závazek" nebo "Variabilní symbol"</t>
  </si>
  <si>
    <t>PŘÍJEMKA - DROBNÉHO MAJETKU</t>
  </si>
  <si>
    <t>Evidenční číslo</t>
  </si>
  <si>
    <t>Interní číslo příjemky</t>
  </si>
  <si>
    <r>
      <t xml:space="preserve"> Číslo příjemky v</t>
    </r>
    <r>
      <rPr>
        <i/>
        <sz val="10"/>
        <rFont val="Arial"/>
        <family val="2"/>
      </rPr>
      <t xml:space="preserve"> rámci fakulty (FF/xxxx/RR)</t>
    </r>
  </si>
  <si>
    <t>-</t>
  </si>
  <si>
    <t>Číslo objednávky:</t>
  </si>
  <si>
    <t>s nárokem **</t>
  </si>
  <si>
    <t>**) x - s nárokem na odpočet</t>
  </si>
  <si>
    <t>Zakázka</t>
  </si>
  <si>
    <t>Poznámka: Příjemku tiskněte ve 4 vyhotoveních</t>
  </si>
  <si>
    <t>DHK - drahé kovy pořízené od 1.1.2003</t>
  </si>
  <si>
    <t>Zkratka</t>
  </si>
  <si>
    <t>Číslo místnosti</t>
  </si>
  <si>
    <t>Osoba</t>
  </si>
  <si>
    <t>Jméno, příjmení</t>
  </si>
  <si>
    <t>Pracoviště</t>
  </si>
  <si>
    <t xml:space="preserve"> místnosti</t>
  </si>
  <si>
    <t>Schválil podpis</t>
  </si>
  <si>
    <t>Umístění budova*</t>
  </si>
  <si>
    <t xml:space="preserve">                  PŘÍJEMKA - DROBNÉHO MAJETKU - UMÍSTĚNÍ, OSOBA</t>
  </si>
  <si>
    <t>Před vymazáním formuláře</t>
  </si>
  <si>
    <t>"Příjemku"uložte!!!!!</t>
  </si>
  <si>
    <t>Název</t>
  </si>
  <si>
    <t>Výrobní číslo</t>
  </si>
  <si>
    <t>Typ maj.</t>
  </si>
  <si>
    <t>* Pro určení budovy a místnosti použijte číselník na Inetu Přehled budov a místností MU a prac. u osoby vyplňte, jen pokud je různé od prac. na příjemce</t>
  </si>
  <si>
    <r>
      <t xml:space="preserve">Záv. </t>
    </r>
    <r>
      <rPr>
        <i/>
        <sz val="8"/>
        <rFont val="Arial"/>
        <family val="0"/>
      </rPr>
      <t>(ZAV/xxxx/xxxx/RR)*, pokl (POK/xxxx/xxxx/RR),sklad (SKL/xxxx/xx/xxxx/RR),man (MAN/xxxx/xxxx/RR)</t>
    </r>
  </si>
  <si>
    <t>DNM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</si>
</sst>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0000"/>
  </numFmts>
  <fonts count="19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i/>
      <sz val="7"/>
      <name val="Arial"/>
      <family val="2"/>
    </font>
    <font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4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ck">
        <color indexed="10"/>
      </left>
      <right style="thick">
        <color indexed="10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10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ck">
        <color indexed="10"/>
      </right>
      <top style="hair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 style="hair"/>
      <bottom style="thick">
        <color indexed="10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0" borderId="0" xfId="0" applyNumberFormat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10" fontId="0" fillId="3" borderId="1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locked="0"/>
    </xf>
    <xf numFmtId="10" fontId="0" fillId="3" borderId="2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 horizontal="right"/>
      <protection locked="0"/>
    </xf>
    <xf numFmtId="10" fontId="0" fillId="3" borderId="3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Alignment="1" applyProtection="1">
      <alignment/>
      <protection/>
    </xf>
    <xf numFmtId="4" fontId="5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vertical="top"/>
      <protection/>
    </xf>
    <xf numFmtId="0" fontId="0" fillId="2" borderId="6" xfId="0" applyFont="1" applyFill="1" applyBorder="1" applyAlignment="1" applyProtection="1">
      <alignment vertical="top"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49" fontId="1" fillId="2" borderId="9" xfId="0" applyNumberFormat="1" applyFont="1" applyFill="1" applyBorder="1" applyAlignment="1" applyProtection="1">
      <alignment horizontal="center" wrapText="1"/>
      <protection/>
    </xf>
    <xf numFmtId="0" fontId="1" fillId="2" borderId="10" xfId="0" applyFont="1" applyFill="1" applyBorder="1" applyAlignment="1" applyProtection="1">
      <alignment horizontal="center" vertical="top"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 horizontal="right"/>
      <protection/>
    </xf>
    <xf numFmtId="0" fontId="0" fillId="4" borderId="12" xfId="0" applyFill="1" applyBorder="1" applyAlignment="1" applyProtection="1">
      <alignment horizontal="right"/>
      <protection/>
    </xf>
    <xf numFmtId="4" fontId="2" fillId="5" borderId="0" xfId="0" applyNumberFormat="1" applyFont="1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right" wrapText="1"/>
      <protection/>
    </xf>
    <xf numFmtId="0" fontId="0" fillId="4" borderId="7" xfId="0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right" wrapText="1"/>
      <protection/>
    </xf>
    <xf numFmtId="0" fontId="0" fillId="5" borderId="0" xfId="0" applyFill="1" applyBorder="1" applyAlignment="1" applyProtection="1">
      <alignment wrapText="1"/>
      <protection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10" fontId="0" fillId="4" borderId="0" xfId="0" applyNumberFormat="1" applyFill="1" applyBorder="1" applyAlignment="1" applyProtection="1">
      <alignment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0" fillId="5" borderId="1" xfId="0" applyFill="1" applyBorder="1" applyAlignment="1" applyProtection="1">
      <alignment horizontal="center"/>
      <protection/>
    </xf>
    <xf numFmtId="4" fontId="0" fillId="6" borderId="1" xfId="0" applyNumberFormat="1" applyFill="1" applyBorder="1" applyAlignment="1" applyProtection="1">
      <alignment horizontal="right"/>
      <protection locked="0"/>
    </xf>
    <xf numFmtId="4" fontId="0" fillId="7" borderId="1" xfId="0" applyNumberFormat="1" applyFill="1" applyBorder="1" applyAlignment="1" applyProtection="1">
      <alignment/>
      <protection locked="0"/>
    </xf>
    <xf numFmtId="0" fontId="3" fillId="5" borderId="1" xfId="0" applyFont="1" applyFill="1" applyBorder="1" applyAlignment="1" applyProtection="1">
      <alignment horizontal="center"/>
      <protection/>
    </xf>
    <xf numFmtId="10" fontId="0" fillId="7" borderId="1" xfId="0" applyNumberFormat="1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" fontId="0" fillId="7" borderId="3" xfId="0" applyNumberFormat="1" applyFill="1" applyBorder="1" applyAlignment="1" applyProtection="1">
      <alignment/>
      <protection locked="0"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8" borderId="16" xfId="0" applyNumberFormat="1" applyFill="1" applyBorder="1" applyAlignment="1" applyProtection="1">
      <alignment horizontal="right"/>
      <protection/>
    </xf>
    <xf numFmtId="165" fontId="0" fillId="0" borderId="0" xfId="0" applyNumberFormat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4" fontId="11" fillId="5" borderId="0" xfId="0" applyNumberFormat="1" applyFont="1" applyFill="1" applyBorder="1" applyAlignment="1" applyProtection="1">
      <alignment horizontal="left"/>
      <protection/>
    </xf>
    <xf numFmtId="4" fontId="12" fillId="0" borderId="6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1" fillId="7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/>
      <protection/>
    </xf>
    <xf numFmtId="0" fontId="1" fillId="7" borderId="2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22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4" fontId="7" fillId="4" borderId="23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vertical="top"/>
      <protection/>
    </xf>
    <xf numFmtId="0" fontId="1" fillId="4" borderId="21" xfId="0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/>
    </xf>
    <xf numFmtId="0" fontId="0" fillId="2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" fontId="16" fillId="2" borderId="0" xfId="0" applyNumberFormat="1" applyFont="1" applyFill="1" applyAlignment="1">
      <alignment/>
    </xf>
    <xf numFmtId="4" fontId="0" fillId="7" borderId="24" xfId="0" applyNumberFormat="1" applyFill="1" applyBorder="1" applyAlignment="1" applyProtection="1">
      <alignment/>
      <protection locked="0"/>
    </xf>
    <xf numFmtId="4" fontId="0" fillId="7" borderId="25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right"/>
      <protection/>
    </xf>
    <xf numFmtId="10" fontId="0" fillId="3" borderId="16" xfId="0" applyNumberFormat="1" applyFill="1" applyBorder="1" applyAlignment="1" applyProtection="1">
      <alignment horizontal="center"/>
      <protection locked="0"/>
    </xf>
    <xf numFmtId="10" fontId="0" fillId="3" borderId="19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65" fontId="0" fillId="3" borderId="26" xfId="0" applyNumberFormat="1" applyFill="1" applyBorder="1" applyAlignment="1" applyProtection="1">
      <alignment horizontal="right"/>
      <protection locked="0"/>
    </xf>
    <xf numFmtId="165" fontId="0" fillId="0" borderId="26" xfId="0" applyNumberFormat="1" applyBorder="1" applyAlignment="1">
      <alignment/>
    </xf>
    <xf numFmtId="165" fontId="3" fillId="0" borderId="26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vertical="center" wrapText="1"/>
    </xf>
    <xf numFmtId="0" fontId="2" fillId="9" borderId="31" xfId="0" applyFont="1" applyFill="1" applyBorder="1" applyAlignment="1">
      <alignment vertical="center"/>
    </xf>
    <xf numFmtId="0" fontId="17" fillId="9" borderId="31" xfId="0" applyFont="1" applyFill="1" applyBorder="1" applyAlignment="1">
      <alignment horizontal="center" vertical="center"/>
    </xf>
    <xf numFmtId="0" fontId="0" fillId="7" borderId="21" xfId="0" applyFill="1" applyBorder="1" applyAlignment="1" applyProtection="1">
      <alignment vertical="center" wrapText="1"/>
      <protection locked="0"/>
    </xf>
    <xf numFmtId="0" fontId="0" fillId="7" borderId="18" xfId="0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7" borderId="22" xfId="0" applyFill="1" applyBorder="1" applyAlignment="1" applyProtection="1">
      <alignment vertical="center" wrapText="1"/>
      <protection locked="0"/>
    </xf>
    <xf numFmtId="0" fontId="0" fillId="7" borderId="19" xfId="0" applyFill="1" applyBorder="1" applyAlignment="1" applyProtection="1">
      <alignment vertical="center" wrapText="1"/>
      <protection locked="0"/>
    </xf>
    <xf numFmtId="0" fontId="0" fillId="7" borderId="20" xfId="0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0" fillId="10" borderId="0" xfId="0" applyFont="1" applyFill="1" applyAlignment="1">
      <alignment/>
    </xf>
    <xf numFmtId="0" fontId="15" fillId="10" borderId="0" xfId="0" applyFont="1" applyFill="1" applyAlignment="1">
      <alignment horizontal="center"/>
    </xf>
    <xf numFmtId="4" fontId="0" fillId="0" borderId="2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10" borderId="0" xfId="0" applyFill="1" applyAlignment="1">
      <alignment/>
    </xf>
    <xf numFmtId="0" fontId="0" fillId="6" borderId="1" xfId="0" applyNumberFormat="1" applyFill="1" applyBorder="1" applyAlignment="1" applyProtection="1">
      <alignment horizontal="center"/>
      <protection locked="0"/>
    </xf>
    <xf numFmtId="0" fontId="0" fillId="6" borderId="3" xfId="0" applyNumberFormat="1" applyFill="1" applyBorder="1" applyAlignment="1" applyProtection="1">
      <alignment horizontal="center"/>
      <protection locked="0"/>
    </xf>
    <xf numFmtId="49" fontId="0" fillId="6" borderId="21" xfId="0" applyNumberForma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/>
    </xf>
    <xf numFmtId="0" fontId="16" fillId="10" borderId="0" xfId="0" applyFont="1" applyFill="1" applyAlignment="1">
      <alignment/>
    </xf>
    <xf numFmtId="0" fontId="0" fillId="7" borderId="21" xfId="0" applyNumberFormat="1" applyFill="1" applyBorder="1" applyAlignment="1" applyProtection="1">
      <alignment vertical="center" wrapText="1"/>
      <protection locked="0"/>
    </xf>
    <xf numFmtId="0" fontId="0" fillId="7" borderId="1" xfId="0" applyNumberFormat="1" applyFill="1" applyBorder="1" applyAlignment="1" applyProtection="1">
      <alignment vertical="center" wrapText="1"/>
      <protection locked="0"/>
    </xf>
    <xf numFmtId="0" fontId="0" fillId="7" borderId="19" xfId="0" applyNumberFormat="1" applyFill="1" applyBorder="1" applyAlignment="1" applyProtection="1">
      <alignment vertical="center" wrapText="1"/>
      <protection locked="0"/>
    </xf>
    <xf numFmtId="0" fontId="0" fillId="7" borderId="32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4" fontId="0" fillId="8" borderId="34" xfId="0" applyNumberFormat="1" applyFill="1" applyBorder="1" applyAlignment="1" applyProtection="1">
      <alignment horizontal="right"/>
      <protection/>
    </xf>
    <xf numFmtId="4" fontId="2" fillId="2" borderId="35" xfId="0" applyNumberFormat="1" applyFont="1" applyFill="1" applyBorder="1" applyAlignment="1" applyProtection="1">
      <alignment/>
      <protection/>
    </xf>
    <xf numFmtId="4" fontId="2" fillId="2" borderId="36" xfId="0" applyNumberFormat="1" applyFont="1" applyFill="1" applyBorder="1" applyAlignment="1" applyProtection="1">
      <alignment/>
      <protection/>
    </xf>
    <xf numFmtId="4" fontId="2" fillId="2" borderId="37" xfId="0" applyNumberFormat="1" applyFont="1" applyFill="1" applyBorder="1" applyAlignment="1" applyProtection="1">
      <alignment/>
      <protection/>
    </xf>
    <xf numFmtId="0" fontId="1" fillId="2" borderId="38" xfId="0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49" fontId="1" fillId="2" borderId="26" xfId="0" applyNumberFormat="1" applyFont="1" applyFill="1" applyBorder="1" applyAlignment="1" applyProtection="1">
      <alignment horizontal="center" vertical="center" wrapText="1"/>
      <protection/>
    </xf>
    <xf numFmtId="0" fontId="1" fillId="2" borderId="26" xfId="0" applyFont="1" applyFill="1" applyBorder="1" applyAlignment="1" applyProtection="1">
      <alignment vertical="center"/>
      <protection/>
    </xf>
    <xf numFmtId="0" fontId="0" fillId="6" borderId="40" xfId="0" applyFill="1" applyBorder="1" applyAlignment="1" applyProtection="1">
      <alignment wrapText="1"/>
      <protection locked="0"/>
    </xf>
    <xf numFmtId="0" fontId="0" fillId="6" borderId="41" xfId="0" applyFill="1" applyBorder="1" applyAlignment="1" applyProtection="1">
      <alignment wrapText="1"/>
      <protection locked="0"/>
    </xf>
    <xf numFmtId="0" fontId="0" fillId="6" borderId="33" xfId="0" applyFill="1" applyBorder="1" applyAlignment="1" applyProtection="1">
      <alignment wrapText="1"/>
      <protection locked="0"/>
    </xf>
    <xf numFmtId="0" fontId="15" fillId="2" borderId="42" xfId="0" applyFont="1" applyFill="1" applyBorder="1" applyAlignment="1" applyProtection="1">
      <alignment horizontal="center"/>
      <protection/>
    </xf>
    <xf numFmtId="49" fontId="4" fillId="2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>
      <alignment horizontal="center" vertical="center" textRotation="90"/>
    </xf>
    <xf numFmtId="0" fontId="1" fillId="7" borderId="43" xfId="0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7" borderId="32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wrapText="1"/>
      <protection locked="0"/>
    </xf>
    <xf numFmtId="4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" fillId="2" borderId="30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vertical="center"/>
      <protection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47" xfId="0" applyFill="1" applyBorder="1" applyAlignment="1" applyProtection="1">
      <alignment horizontal="left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right" wrapText="1"/>
      <protection/>
    </xf>
    <xf numFmtId="0" fontId="6" fillId="0" borderId="6" xfId="0" applyFont="1" applyBorder="1" applyAlignment="1" applyProtection="1">
      <alignment horizontal="right" wrapText="1"/>
      <protection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51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7" borderId="48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5" borderId="3" xfId="0" applyFill="1" applyBorder="1" applyAlignment="1" applyProtection="1">
      <alignment horizontal="right" wrapText="1"/>
      <protection/>
    </xf>
    <xf numFmtId="0" fontId="0" fillId="5" borderId="1" xfId="0" applyFill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wrapText="1"/>
      <protection/>
    </xf>
    <xf numFmtId="0" fontId="0" fillId="5" borderId="47" xfId="0" applyFill="1" applyBorder="1" applyAlignment="1" applyProtection="1">
      <alignment horizontal="right" wrapText="1"/>
      <protection/>
    </xf>
    <xf numFmtId="0" fontId="0" fillId="5" borderId="30" xfId="0" applyFill="1" applyBorder="1" applyAlignment="1" applyProtection="1">
      <alignment horizontal="right" wrapText="1"/>
      <protection/>
    </xf>
    <xf numFmtId="0" fontId="1" fillId="2" borderId="32" xfId="0" applyFont="1" applyFill="1" applyBorder="1" applyAlignment="1" applyProtection="1">
      <alignment horizontal="right" wrapText="1"/>
      <protection/>
    </xf>
    <xf numFmtId="0" fontId="1" fillId="0" borderId="33" xfId="0" applyFont="1" applyBorder="1" applyAlignment="1" applyProtection="1">
      <alignment horizontal="right"/>
      <protection/>
    </xf>
    <xf numFmtId="4" fontId="1" fillId="2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0" fillId="7" borderId="44" xfId="0" applyFill="1" applyBorder="1" applyAlignment="1" applyProtection="1">
      <alignment/>
      <protection locked="0"/>
    </xf>
    <xf numFmtId="0" fontId="1" fillId="7" borderId="40" xfId="0" applyFont="1" applyFill="1" applyBorder="1" applyAlignment="1" applyProtection="1">
      <alignment horizontal="center" vertical="center"/>
      <protection locked="0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1" fillId="7" borderId="52" xfId="0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 horizontal="right" wrapText="1"/>
      <protection/>
    </xf>
    <xf numFmtId="0" fontId="1" fillId="0" borderId="47" xfId="0" applyFont="1" applyBorder="1" applyAlignment="1" applyProtection="1">
      <alignment horizontal="right"/>
      <protection/>
    </xf>
    <xf numFmtId="0" fontId="1" fillId="4" borderId="3" xfId="0" applyFont="1" applyFill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2" borderId="48" xfId="0" applyFont="1" applyFill="1" applyBorder="1" applyAlignment="1" applyProtection="1">
      <alignment horizontal="right" wrapText="1"/>
      <protection/>
    </xf>
    <xf numFmtId="0" fontId="1" fillId="0" borderId="15" xfId="0" applyFont="1" applyBorder="1" applyAlignment="1" applyProtection="1">
      <alignment horizontal="right"/>
      <protection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vertical="top" wrapText="1"/>
      <protection/>
    </xf>
    <xf numFmtId="0" fontId="4" fillId="2" borderId="6" xfId="0" applyFont="1" applyFill="1" applyBorder="1" applyAlignment="1" applyProtection="1">
      <alignment vertical="top" wrapText="1"/>
      <protection/>
    </xf>
    <xf numFmtId="0" fontId="4" fillId="0" borderId="53" xfId="0" applyFont="1" applyBorder="1" applyAlignment="1" applyProtection="1">
      <alignment wrapText="1"/>
      <protection/>
    </xf>
    <xf numFmtId="1" fontId="0" fillId="6" borderId="10" xfId="0" applyNumberFormat="1" applyFont="1" applyFill="1" applyBorder="1" applyAlignment="1" applyProtection="1">
      <alignment horizontal="center"/>
      <protection locked="0"/>
    </xf>
    <xf numFmtId="1" fontId="0" fillId="6" borderId="42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vertical="center"/>
    </xf>
    <xf numFmtId="0" fontId="0" fillId="2" borderId="9" xfId="0" applyFont="1" applyFill="1" applyBorder="1" applyAlignment="1" applyProtection="1">
      <alignment vertical="top"/>
      <protection/>
    </xf>
    <xf numFmtId="0" fontId="0" fillId="0" borderId="47" xfId="0" applyBorder="1" applyAlignment="1">
      <alignment/>
    </xf>
    <xf numFmtId="0" fontId="0" fillId="6" borderId="56" xfId="0" applyFont="1" applyFill="1" applyBorder="1" applyAlignment="1" applyProtection="1">
      <alignment horizontal="left" wrapText="1"/>
      <protection locked="0"/>
    </xf>
    <xf numFmtId="0" fontId="0" fillId="7" borderId="42" xfId="0" applyFont="1" applyFill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/>
    </xf>
    <xf numFmtId="49" fontId="1" fillId="2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vertical="center"/>
      <protection/>
    </xf>
    <xf numFmtId="0" fontId="0" fillId="7" borderId="10" xfId="0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7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2" borderId="5" xfId="0" applyFont="1" applyFill="1" applyBorder="1" applyAlignment="1" applyProtection="1">
      <alignment vertical="top"/>
      <protection/>
    </xf>
    <xf numFmtId="0" fontId="0" fillId="0" borderId="53" xfId="0" applyBorder="1" applyAlignment="1">
      <alignment/>
    </xf>
    <xf numFmtId="0" fontId="0" fillId="6" borderId="13" xfId="0" applyFont="1" applyFill="1" applyBorder="1" applyAlignment="1" applyProtection="1">
      <alignment horizontal="left" wrapText="1" indent="1"/>
      <protection locked="0"/>
    </xf>
    <xf numFmtId="0" fontId="0" fillId="7" borderId="0" xfId="0" applyFont="1" applyFill="1" applyAlignment="1" applyProtection="1">
      <alignment horizontal="left" wrapText="1" indent="1"/>
      <protection locked="0"/>
    </xf>
    <xf numFmtId="0" fontId="0" fillId="7" borderId="51" xfId="0" applyFont="1" applyFill="1" applyBorder="1" applyAlignment="1" applyProtection="1">
      <alignment horizontal="left" wrapText="1" indent="1"/>
      <protection locked="0"/>
    </xf>
    <xf numFmtId="0" fontId="0" fillId="7" borderId="40" xfId="0" applyFont="1" applyFill="1" applyBorder="1" applyAlignment="1" applyProtection="1">
      <alignment/>
      <protection locked="0"/>
    </xf>
    <xf numFmtId="0" fontId="0" fillId="7" borderId="33" xfId="0" applyFont="1" applyFill="1" applyBorder="1" applyAlignment="1" applyProtection="1">
      <alignment/>
      <protection locked="0"/>
    </xf>
    <xf numFmtId="0" fontId="3" fillId="0" borderId="43" xfId="0" applyFont="1" applyBorder="1" applyAlignment="1" applyProtection="1">
      <alignment horizontal="left" vertical="top"/>
      <protection/>
    </xf>
    <xf numFmtId="0" fontId="3" fillId="0" borderId="44" xfId="0" applyFont="1" applyBorder="1" applyAlignment="1">
      <alignment horizontal="left" vertical="top"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58" xfId="0" applyBorder="1" applyAlignment="1">
      <alignment horizontal="center" vertical="top" wrapText="1"/>
    </xf>
    <xf numFmtId="0" fontId="0" fillId="2" borderId="11" xfId="0" applyFont="1" applyFill="1" applyBorder="1" applyAlignment="1" applyProtection="1">
      <alignment vertical="top"/>
      <protection/>
    </xf>
    <xf numFmtId="0" fontId="0" fillId="2" borderId="12" xfId="0" applyFont="1" applyFill="1" applyBorder="1" applyAlignment="1" applyProtection="1">
      <alignment vertical="top"/>
      <protection/>
    </xf>
    <xf numFmtId="0" fontId="0" fillId="2" borderId="47" xfId="0" applyFont="1" applyFill="1" applyBorder="1" applyAlignment="1" applyProtection="1">
      <alignment vertical="top"/>
      <protection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2" fillId="9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9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2" fillId="9" borderId="49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5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276225</xdr:colOff>
      <xdr:row>3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6"/>
  <sheetViews>
    <sheetView workbookViewId="0" topLeftCell="A1">
      <selection activeCell="N68" sqref="N68"/>
    </sheetView>
  </sheetViews>
  <sheetFormatPr defaultColWidth="9.140625" defaultRowHeight="12.75"/>
  <sheetData>
    <row r="1" ht="12.75">
      <c r="A1" t="s">
        <v>21</v>
      </c>
    </row>
    <row r="2" ht="12.75">
      <c r="A2" s="2" t="s">
        <v>17</v>
      </c>
    </row>
    <row r="3" ht="12.75">
      <c r="A3" t="s">
        <v>18</v>
      </c>
    </row>
    <row r="4" ht="12.75">
      <c r="A4" t="s">
        <v>56</v>
      </c>
    </row>
    <row r="5" ht="12.75">
      <c r="A5" t="s">
        <v>19</v>
      </c>
    </row>
    <row r="6" ht="12.75">
      <c r="A6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G8:N68"/>
  <sheetViews>
    <sheetView workbookViewId="0" topLeftCell="A25">
      <selection activeCell="N68" sqref="N68"/>
    </sheetView>
  </sheetViews>
  <sheetFormatPr defaultColWidth="9.140625" defaultRowHeight="12.75"/>
  <cols>
    <col min="9" max="9" width="17.57421875" style="0" customWidth="1"/>
    <col min="10" max="10" width="16.00390625" style="0" customWidth="1"/>
    <col min="11" max="12" width="12.57421875" style="0" bestFit="1" customWidth="1"/>
  </cols>
  <sheetData>
    <row r="8" spans="7:11" ht="12.75">
      <c r="G8" s="89"/>
      <c r="H8" s="89"/>
      <c r="I8" s="137" t="s">
        <v>23</v>
      </c>
      <c r="J8" s="89"/>
      <c r="K8" s="89"/>
    </row>
    <row r="9" spans="7:11" ht="12.75">
      <c r="G9" s="89"/>
      <c r="H9" s="89"/>
      <c r="I9" s="138"/>
      <c r="J9" s="90" t="s">
        <v>26</v>
      </c>
      <c r="K9" s="89"/>
    </row>
    <row r="10" spans="7:11" ht="12.75">
      <c r="G10" s="89"/>
      <c r="H10" s="89"/>
      <c r="I10" s="91">
        <f>'Příjemka drobného majetku'!I10-'Příjemka drobného majetku'!I10*'Příjemka drobného majetku'!$H$64</f>
        <v>0</v>
      </c>
      <c r="J10" s="92">
        <f>'Příjemka drobného majetku'!H10*'Příjemka drobného majetku'!I10</f>
        <v>0</v>
      </c>
      <c r="K10" s="92"/>
    </row>
    <row r="11" spans="7:11" ht="12.75">
      <c r="G11" s="89"/>
      <c r="H11" s="89"/>
      <c r="I11" s="91">
        <f>'Příjemka drobného majetku'!I11-'Příjemka drobného majetku'!I11*'Příjemka drobného majetku'!$H$64</f>
        <v>0</v>
      </c>
      <c r="J11" s="92">
        <f>'Příjemka drobného majetku'!H11*'Příjemka drobného majetku'!I11</f>
        <v>0</v>
      </c>
      <c r="K11" s="92"/>
    </row>
    <row r="12" spans="7:11" ht="12.75">
      <c r="G12" s="89"/>
      <c r="H12" s="89"/>
      <c r="I12" s="91">
        <f>'Příjemka drobného majetku'!I12-'Příjemka drobného majetku'!I12*'Příjemka drobného majetku'!$H$64</f>
        <v>0</v>
      </c>
      <c r="J12" s="92">
        <f>'Příjemka drobného majetku'!H12*'Příjemka drobného majetku'!I12</f>
        <v>0</v>
      </c>
      <c r="K12" s="92"/>
    </row>
    <row r="13" spans="7:11" ht="12.75">
      <c r="G13" s="89"/>
      <c r="H13" s="89"/>
      <c r="I13" s="91">
        <f>'Příjemka drobného majetku'!I13-'Příjemka drobného majetku'!I13*'Příjemka drobného majetku'!$H$64</f>
        <v>0</v>
      </c>
      <c r="J13" s="92">
        <f>'Příjemka drobného majetku'!H13*'Příjemka drobného majetku'!I13</f>
        <v>0</v>
      </c>
      <c r="K13" s="92"/>
    </row>
    <row r="14" spans="7:11" ht="12.75">
      <c r="G14" s="89"/>
      <c r="H14" s="89"/>
      <c r="I14" s="91">
        <f>'Příjemka drobného majetku'!I14-'Příjemka drobného majetku'!I14*'Příjemka drobného majetku'!$H$64</f>
        <v>0</v>
      </c>
      <c r="J14" s="92">
        <f>'Příjemka drobného majetku'!H14*'Příjemka drobného majetku'!I14</f>
        <v>0</v>
      </c>
      <c r="K14" s="92"/>
    </row>
    <row r="15" spans="7:11" ht="12.75">
      <c r="G15" s="89"/>
      <c r="H15" s="89"/>
      <c r="I15" s="91">
        <f>'Příjemka drobného majetku'!I15-'Příjemka drobného majetku'!I15*'Příjemka drobného majetku'!$H$64</f>
        <v>0</v>
      </c>
      <c r="J15" s="92">
        <f>'Příjemka drobného majetku'!H15*'Příjemka drobného majetku'!I15</f>
        <v>0</v>
      </c>
      <c r="K15" s="92"/>
    </row>
    <row r="16" spans="7:11" ht="12.75">
      <c r="G16" s="89"/>
      <c r="H16" s="89"/>
      <c r="I16" s="91">
        <f>'Příjemka drobného majetku'!I16-'Příjemka drobného majetku'!I16*'Příjemka drobného majetku'!$H$64</f>
        <v>0</v>
      </c>
      <c r="J16" s="92">
        <f>'Příjemka drobného majetku'!H16*'Příjemka drobného majetku'!I16</f>
        <v>0</v>
      </c>
      <c r="K16" s="92"/>
    </row>
    <row r="17" spans="7:11" ht="12.75">
      <c r="G17" s="89"/>
      <c r="H17" s="89"/>
      <c r="I17" s="91">
        <f>'Příjemka drobného majetku'!I17-'Příjemka drobného majetku'!I17*'Příjemka drobného majetku'!$H$64</f>
        <v>0</v>
      </c>
      <c r="J17" s="92">
        <f>'Příjemka drobného majetku'!H17*'Příjemka drobného majetku'!I17</f>
        <v>0</v>
      </c>
      <c r="K17" s="92"/>
    </row>
    <row r="18" spans="7:11" ht="12.75">
      <c r="G18" s="89"/>
      <c r="H18" s="89"/>
      <c r="I18" s="91">
        <f>'Příjemka drobného majetku'!I18-'Příjemka drobného majetku'!I18*'Příjemka drobného majetku'!$H$64</f>
        <v>0</v>
      </c>
      <c r="J18" s="92">
        <f>'Příjemka drobného majetku'!H18*'Příjemka drobného majetku'!I18</f>
        <v>0</v>
      </c>
      <c r="K18" s="92"/>
    </row>
    <row r="19" spans="7:11" ht="12.75">
      <c r="G19" s="89"/>
      <c r="H19" s="89"/>
      <c r="I19" s="91">
        <f>'Příjemka drobného majetku'!I19-'Příjemka drobného majetku'!I19*'Příjemka drobného majetku'!$H$64</f>
        <v>0</v>
      </c>
      <c r="J19" s="92">
        <f>'Příjemka drobného majetku'!H19*'Příjemka drobného majetku'!I19</f>
        <v>0</v>
      </c>
      <c r="K19" s="92"/>
    </row>
    <row r="20" spans="7:11" ht="12.75">
      <c r="G20" s="89"/>
      <c r="H20" s="89"/>
      <c r="I20" s="91">
        <f>'Příjemka drobného majetku'!I20-'Příjemka drobného majetku'!I20*'Příjemka drobného majetku'!$H$64</f>
        <v>0</v>
      </c>
      <c r="J20" s="92">
        <f>'Příjemka drobného majetku'!H20*'Příjemka drobného majetku'!I20</f>
        <v>0</v>
      </c>
      <c r="K20" s="92"/>
    </row>
    <row r="21" spans="7:11" ht="12.75">
      <c r="G21" s="89"/>
      <c r="H21" s="89"/>
      <c r="I21" s="91">
        <f>'Příjemka drobného majetku'!I21-'Příjemka drobného majetku'!I21*'Příjemka drobného majetku'!$H$64</f>
        <v>0</v>
      </c>
      <c r="J21" s="92">
        <f>'Příjemka drobného majetku'!H21*'Příjemka drobného majetku'!I21</f>
        <v>0</v>
      </c>
      <c r="K21" s="92"/>
    </row>
    <row r="22" spans="7:11" ht="12.75">
      <c r="G22" s="89"/>
      <c r="H22" s="89"/>
      <c r="I22" s="91">
        <f>'Příjemka drobného majetku'!I22-'Příjemka drobného majetku'!I22*'Příjemka drobného majetku'!$H$64</f>
        <v>0</v>
      </c>
      <c r="J22" s="92">
        <f>'Příjemka drobného majetku'!H22*'Příjemka drobného majetku'!I22</f>
        <v>0</v>
      </c>
      <c r="K22" s="92"/>
    </row>
    <row r="23" spans="7:11" ht="12.75">
      <c r="G23" s="89"/>
      <c r="H23" s="89"/>
      <c r="I23" s="91">
        <f>'Příjemka drobného majetku'!I23-'Příjemka drobného majetku'!I23*'Příjemka drobného majetku'!$H$64</f>
        <v>0</v>
      </c>
      <c r="J23" s="92">
        <f>'Příjemka drobného majetku'!H23*'Příjemka drobného majetku'!I23</f>
        <v>0</v>
      </c>
      <c r="K23" s="92"/>
    </row>
    <row r="24" spans="7:11" ht="12.75">
      <c r="G24" s="89"/>
      <c r="H24" s="89"/>
      <c r="I24" s="91">
        <f>'Příjemka drobného majetku'!I24-'Příjemka drobného majetku'!I24*'Příjemka drobného majetku'!$H$64</f>
        <v>0</v>
      </c>
      <c r="J24" s="92">
        <f>'Příjemka drobného majetku'!H24*'Příjemka drobného majetku'!I24</f>
        <v>0</v>
      </c>
      <c r="K24" s="92"/>
    </row>
    <row r="25" spans="7:11" ht="12.75">
      <c r="G25" s="89"/>
      <c r="H25" s="89"/>
      <c r="I25" s="91">
        <f>'Příjemka drobného majetku'!I25-'Příjemka drobného majetku'!I25*'Příjemka drobného majetku'!$H$64</f>
        <v>0</v>
      </c>
      <c r="J25" s="92">
        <f>'Příjemka drobného majetku'!H25*'Příjemka drobného majetku'!I25</f>
        <v>0</v>
      </c>
      <c r="K25" s="92"/>
    </row>
    <row r="26" spans="7:11" ht="12.75">
      <c r="G26" s="89"/>
      <c r="H26" s="89"/>
      <c r="I26" s="91">
        <f>'Příjemka drobného majetku'!I26-'Příjemka drobného majetku'!I26*'Příjemka drobného majetku'!$H$64</f>
        <v>0</v>
      </c>
      <c r="J26" s="92">
        <f>'Příjemka drobného majetku'!H26*'Příjemka drobného majetku'!I26</f>
        <v>0</v>
      </c>
      <c r="K26" s="92"/>
    </row>
    <row r="27" spans="7:11" ht="12.75">
      <c r="G27" s="89"/>
      <c r="H27" s="89"/>
      <c r="I27" s="91">
        <f>'Příjemka drobného majetku'!I27-'Příjemka drobného majetku'!I27*'Příjemka drobného majetku'!$H$64</f>
        <v>0</v>
      </c>
      <c r="J27" s="92">
        <f>'Příjemka drobného majetku'!H27*'Příjemka drobného majetku'!I27</f>
        <v>0</v>
      </c>
      <c r="K27" s="92"/>
    </row>
    <row r="28" spans="7:11" ht="12.75">
      <c r="G28" s="89"/>
      <c r="H28" s="89"/>
      <c r="I28" s="91">
        <f>'Příjemka drobného majetku'!I28-'Příjemka drobného majetku'!I28*'Příjemka drobného majetku'!$H$64</f>
        <v>0</v>
      </c>
      <c r="J28" s="92">
        <f>'Příjemka drobného majetku'!H28*'Příjemka drobného majetku'!I28</f>
        <v>0</v>
      </c>
      <c r="K28" s="92"/>
    </row>
    <row r="29" spans="7:11" ht="12.75">
      <c r="G29" s="89"/>
      <c r="H29" s="89"/>
      <c r="I29" s="91">
        <f>'Příjemka drobného majetku'!I29-'Příjemka drobného majetku'!I29*'Příjemka drobného majetku'!$H$64</f>
        <v>0</v>
      </c>
      <c r="J29" s="92">
        <f>'Příjemka drobného majetku'!H29*'Příjemka drobného majetku'!I29</f>
        <v>0</v>
      </c>
      <c r="K29" s="92"/>
    </row>
    <row r="30" spans="7:11" ht="12.75">
      <c r="G30" s="89"/>
      <c r="H30" s="89"/>
      <c r="I30" s="91">
        <f>'Příjemka drobného majetku'!I30-'Příjemka drobného majetku'!I30*'Příjemka drobného majetku'!$H$64</f>
        <v>0</v>
      </c>
      <c r="J30" s="92">
        <f>'Příjemka drobného majetku'!H30*'Příjemka drobného majetku'!I30</f>
        <v>0</v>
      </c>
      <c r="K30" s="92"/>
    </row>
    <row r="31" spans="7:11" ht="12.75">
      <c r="G31" s="89"/>
      <c r="H31" s="89"/>
      <c r="I31" s="91">
        <f>'Příjemka drobného majetku'!I31-'Příjemka drobného majetku'!I31*'Příjemka drobného majetku'!$H$64</f>
        <v>0</v>
      </c>
      <c r="J31" s="92">
        <f>'Příjemka drobného majetku'!H31*'Příjemka drobného majetku'!I31</f>
        <v>0</v>
      </c>
      <c r="K31" s="92"/>
    </row>
    <row r="32" spans="7:11" ht="12.75">
      <c r="G32" s="89"/>
      <c r="H32" s="89"/>
      <c r="I32" s="91">
        <f>'Příjemka drobného majetku'!I32-'Příjemka drobného majetku'!I32*'Příjemka drobného majetku'!$H$64</f>
        <v>0</v>
      </c>
      <c r="J32" s="92">
        <f>'Příjemka drobného majetku'!H32*'Příjemka drobného majetku'!I32</f>
        <v>0</v>
      </c>
      <c r="K32" s="92"/>
    </row>
    <row r="33" spans="7:11" ht="12.75">
      <c r="G33" s="89"/>
      <c r="H33" s="89"/>
      <c r="I33" s="91">
        <f>'Příjemka drobného majetku'!I33-'Příjemka drobného majetku'!I33*'Příjemka drobného majetku'!$H$64</f>
        <v>0</v>
      </c>
      <c r="J33" s="92">
        <f>'Příjemka drobného majetku'!H33*'Příjemka drobného majetku'!I33</f>
        <v>0</v>
      </c>
      <c r="K33" s="92"/>
    </row>
    <row r="34" spans="7:11" ht="12.75">
      <c r="G34" s="89"/>
      <c r="H34" s="89"/>
      <c r="I34" s="91">
        <f>'Příjemka drobného majetku'!I34-'Příjemka drobného majetku'!I34*'Příjemka drobného majetku'!$H$64</f>
        <v>0</v>
      </c>
      <c r="J34" s="92">
        <f>'Příjemka drobného majetku'!H34*'Příjemka drobného majetku'!I34</f>
        <v>0</v>
      </c>
      <c r="K34" s="92"/>
    </row>
    <row r="35" spans="7:11" ht="12.75">
      <c r="G35" s="89"/>
      <c r="H35" s="89"/>
      <c r="I35" s="91">
        <f>'Příjemka drobného majetku'!I35-'Příjemka drobného majetku'!I35*'Příjemka drobného majetku'!$H$64</f>
        <v>0</v>
      </c>
      <c r="J35" s="92">
        <f>'Příjemka drobného majetku'!H35*'Příjemka drobného majetku'!I35</f>
        <v>0</v>
      </c>
      <c r="K35" s="92"/>
    </row>
    <row r="36" spans="7:11" ht="12.75">
      <c r="G36" s="89"/>
      <c r="H36" s="89"/>
      <c r="I36" s="91">
        <f>'Příjemka drobného majetku'!I36-'Příjemka drobného majetku'!I36*'Příjemka drobného majetku'!$H$64</f>
        <v>0</v>
      </c>
      <c r="J36" s="92">
        <f>'Příjemka drobného majetku'!H36*'Příjemka drobného majetku'!I36</f>
        <v>0</v>
      </c>
      <c r="K36" s="92"/>
    </row>
    <row r="37" spans="7:11" ht="12.75">
      <c r="G37" s="89"/>
      <c r="H37" s="89"/>
      <c r="I37" s="91" t="e">
        <f>'Příjemka drobného majetku'!#REF!-'Příjemka drobného majetku'!#REF!*'Příjemka drobného majetku'!$H$64</f>
        <v>#REF!</v>
      </c>
      <c r="J37" s="92" t="e">
        <f>'Příjemka drobného majetku'!#REF!*'Příjemka drobného majetku'!#REF!</f>
        <v>#REF!</v>
      </c>
      <c r="K37" s="92"/>
    </row>
    <row r="38" spans="7:11" ht="12.75">
      <c r="G38" s="89"/>
      <c r="H38" s="89"/>
      <c r="I38" s="91" t="e">
        <f>'Příjemka drobného majetku'!#REF!-'Příjemka drobného majetku'!#REF!*'Příjemka drobného majetku'!$H$64</f>
        <v>#REF!</v>
      </c>
      <c r="J38" s="92" t="e">
        <f>'Příjemka drobného majetku'!#REF!*'Příjemka drobného majetku'!#REF!</f>
        <v>#REF!</v>
      </c>
      <c r="K38" s="92"/>
    </row>
    <row r="39" spans="7:11" ht="12.75">
      <c r="G39" s="89"/>
      <c r="H39" s="89"/>
      <c r="I39" s="91">
        <f>'Příjemka drobného majetku'!I37-'Příjemka drobného majetku'!I37*'Příjemka drobného majetku'!$H$64</f>
        <v>0</v>
      </c>
      <c r="J39" s="92">
        <f>'Příjemka drobného majetku'!H37*'Příjemka drobného majetku'!I37</f>
        <v>0</v>
      </c>
      <c r="K39" s="92"/>
    </row>
    <row r="40" spans="7:11" ht="12.75">
      <c r="G40" s="89"/>
      <c r="H40" s="89"/>
      <c r="I40" s="91">
        <f>'Příjemka drobného majetku'!I38-'Příjemka drobného majetku'!I38*'Příjemka drobného majetku'!$H$64</f>
        <v>0</v>
      </c>
      <c r="J40" s="92">
        <f>'Příjemka drobného majetku'!H38*'Příjemka drobného majetku'!I38</f>
        <v>0</v>
      </c>
      <c r="K40" s="92"/>
    </row>
    <row r="41" spans="7:11" ht="12.75">
      <c r="G41" s="89"/>
      <c r="H41" s="89"/>
      <c r="I41" s="91">
        <f>'Příjemka drobného majetku'!I39-'Příjemka drobného majetku'!I39*'Příjemka drobného majetku'!$H$64</f>
        <v>0</v>
      </c>
      <c r="J41" s="92">
        <f>'Příjemka drobného majetku'!H39*'Příjemka drobného majetku'!I39</f>
        <v>0</v>
      </c>
      <c r="K41" s="92"/>
    </row>
    <row r="42" spans="7:11" ht="12.75">
      <c r="G42" s="89"/>
      <c r="H42" s="89"/>
      <c r="I42" s="91">
        <f>'Příjemka drobného majetku'!I40-'Příjemka drobného majetku'!I40*'Příjemka drobného majetku'!$H$64</f>
        <v>0</v>
      </c>
      <c r="J42" s="92">
        <f>'Příjemka drobného majetku'!H40*'Příjemka drobného majetku'!I40</f>
        <v>0</v>
      </c>
      <c r="K42" s="92"/>
    </row>
    <row r="43" spans="7:11" ht="12.75">
      <c r="G43" s="89"/>
      <c r="H43" s="89"/>
      <c r="I43" s="91">
        <f>'Příjemka drobného majetku'!I41-'Příjemka drobného majetku'!I41*'Příjemka drobného majetku'!$H$64</f>
        <v>0</v>
      </c>
      <c r="J43" s="92">
        <f>'Příjemka drobného majetku'!H41*'Příjemka drobného majetku'!I41</f>
        <v>0</v>
      </c>
      <c r="K43" s="92"/>
    </row>
    <row r="44" spans="7:11" ht="12.75">
      <c r="G44" s="89"/>
      <c r="H44" s="89"/>
      <c r="I44" s="91">
        <f>'Příjemka drobného majetku'!I42-'Příjemka drobného majetku'!I42*'Příjemka drobného majetku'!$H$64</f>
        <v>0</v>
      </c>
      <c r="J44" s="92">
        <f>'Příjemka drobného majetku'!H42*'Příjemka drobného majetku'!I42</f>
        <v>0</v>
      </c>
      <c r="K44" s="92"/>
    </row>
    <row r="45" spans="7:11" ht="12.75">
      <c r="G45" s="89"/>
      <c r="H45" s="89"/>
      <c r="I45" s="91">
        <f>'Příjemka drobného majetku'!I43-'Příjemka drobného majetku'!I43*'Příjemka drobného majetku'!$H$64</f>
        <v>0</v>
      </c>
      <c r="J45" s="92">
        <f>'Příjemka drobného majetku'!H43*'Příjemka drobného majetku'!I43</f>
        <v>0</v>
      </c>
      <c r="K45" s="92"/>
    </row>
    <row r="46" spans="7:11" ht="12.75">
      <c r="G46" s="89"/>
      <c r="H46" s="89"/>
      <c r="I46" s="91">
        <f>'Příjemka drobného majetku'!I44-'Příjemka drobného majetku'!I44*'Příjemka drobného majetku'!$H$64</f>
        <v>0</v>
      </c>
      <c r="J46" s="92">
        <f>'Příjemka drobného majetku'!H44*'Příjemka drobného majetku'!I44</f>
        <v>0</v>
      </c>
      <c r="K46" s="92"/>
    </row>
    <row r="47" spans="7:11" ht="12.75">
      <c r="G47" s="89"/>
      <c r="H47" s="89"/>
      <c r="I47" s="91">
        <f>'Příjemka drobného majetku'!I45-'Příjemka drobného majetku'!I45*'Příjemka drobného majetku'!$H$64</f>
        <v>0</v>
      </c>
      <c r="J47" s="92">
        <f>'Příjemka drobného majetku'!H45*'Příjemka drobného majetku'!I45</f>
        <v>0</v>
      </c>
      <c r="K47" s="92"/>
    </row>
    <row r="48" spans="7:11" ht="12.75">
      <c r="G48" s="89"/>
      <c r="H48" s="89"/>
      <c r="I48" s="91">
        <f>'Příjemka drobného majetku'!I46-'Příjemka drobného majetku'!I46*'Příjemka drobného majetku'!$H$64</f>
        <v>0</v>
      </c>
      <c r="J48" s="92">
        <f>'Příjemka drobného majetku'!H46*'Příjemka drobného majetku'!I46</f>
        <v>0</v>
      </c>
      <c r="K48" s="92"/>
    </row>
    <row r="49" spans="7:11" ht="12.75">
      <c r="G49" s="89"/>
      <c r="H49" s="89"/>
      <c r="I49" s="91">
        <f>'Příjemka drobného majetku'!I47-'Příjemka drobného majetku'!I47*'Příjemka drobného majetku'!$H$64</f>
        <v>0</v>
      </c>
      <c r="J49" s="92">
        <f>'Příjemka drobného majetku'!H47*'Příjemka drobného majetku'!I47</f>
        <v>0</v>
      </c>
      <c r="K49" s="92"/>
    </row>
    <row r="50" spans="7:11" ht="12.75">
      <c r="G50" s="89"/>
      <c r="H50" s="89"/>
      <c r="I50" s="91">
        <f>'Příjemka drobného majetku'!I48-'Příjemka drobného majetku'!I48*'Příjemka drobného majetku'!$H$64</f>
        <v>0</v>
      </c>
      <c r="J50" s="92">
        <f>'Příjemka drobného majetku'!H48*'Příjemka drobného majetku'!I48</f>
        <v>0</v>
      </c>
      <c r="K50" s="92"/>
    </row>
    <row r="51" spans="7:11" ht="12.75">
      <c r="G51" s="89"/>
      <c r="H51" s="89"/>
      <c r="I51" s="91">
        <f>'Příjemka drobného majetku'!I49-'Příjemka drobného majetku'!I49*'Příjemka drobného majetku'!$H$64</f>
        <v>0</v>
      </c>
      <c r="J51" s="92">
        <f>'Příjemka drobného majetku'!H49*'Příjemka drobného majetku'!I49</f>
        <v>0</v>
      </c>
      <c r="K51" s="92"/>
    </row>
    <row r="52" spans="7:11" ht="12.75">
      <c r="G52" s="89"/>
      <c r="H52" s="89"/>
      <c r="I52" s="91">
        <f>'Příjemka drobného majetku'!I50-'Příjemka drobného majetku'!I50*'Příjemka drobného majetku'!$H$64</f>
        <v>0</v>
      </c>
      <c r="J52" s="92">
        <f>'Příjemka drobného majetku'!H50*'Příjemka drobného majetku'!I50</f>
        <v>0</v>
      </c>
      <c r="K52" s="92"/>
    </row>
    <row r="53" spans="7:11" ht="12.75">
      <c r="G53" s="89"/>
      <c r="H53" s="89"/>
      <c r="I53" s="91">
        <f>'Příjemka drobného majetku'!I51-'Příjemka drobného majetku'!I51*'Příjemka drobného majetku'!$H$64</f>
        <v>0</v>
      </c>
      <c r="J53" s="92">
        <f>'Příjemka drobného majetku'!H51*'Příjemka drobného majetku'!I51</f>
        <v>0</v>
      </c>
      <c r="K53" s="92"/>
    </row>
    <row r="54" spans="7:11" ht="12.75">
      <c r="G54" s="89"/>
      <c r="H54" s="89"/>
      <c r="I54" s="91">
        <f>'Příjemka drobného majetku'!I52-'Příjemka drobného majetku'!I52*'Příjemka drobného majetku'!$H$64</f>
        <v>0</v>
      </c>
      <c r="J54" s="92">
        <f>'Příjemka drobného majetku'!H52*'Příjemka drobného majetku'!I52</f>
        <v>0</v>
      </c>
      <c r="K54" s="92"/>
    </row>
    <row r="55" spans="7:11" ht="12.75">
      <c r="G55" s="89"/>
      <c r="H55" s="89"/>
      <c r="I55" s="91">
        <f>'Příjemka drobného majetku'!I53-'Příjemka drobného majetku'!I53*'Příjemka drobného majetku'!$H$64</f>
        <v>0</v>
      </c>
      <c r="J55" s="92">
        <f>'Příjemka drobného majetku'!H53*'Příjemka drobného majetku'!I53</f>
        <v>0</v>
      </c>
      <c r="K55" s="92"/>
    </row>
    <row r="56" spans="7:11" ht="12.75">
      <c r="G56" s="89"/>
      <c r="H56" s="89"/>
      <c r="I56" s="91">
        <f>'Příjemka drobného majetku'!I54-'Příjemka drobného majetku'!I54*'Příjemka drobného majetku'!$H$64</f>
        <v>0</v>
      </c>
      <c r="J56" s="92">
        <f>'Příjemka drobného majetku'!H54*'Příjemka drobného majetku'!I54</f>
        <v>0</v>
      </c>
      <c r="K56" s="92"/>
    </row>
    <row r="57" spans="7:11" ht="12.75">
      <c r="G57" s="89"/>
      <c r="H57" s="89"/>
      <c r="I57" s="91">
        <f>'Příjemka drobného majetku'!I55-'Příjemka drobného majetku'!I55*'Příjemka drobného majetku'!$H$64</f>
        <v>0</v>
      </c>
      <c r="J57" s="92">
        <f>'Příjemka drobného majetku'!H55*'Příjemka drobného majetku'!I55</f>
        <v>0</v>
      </c>
      <c r="K57" s="92"/>
    </row>
    <row r="58" spans="7:11" ht="12.75">
      <c r="G58" s="89"/>
      <c r="H58" s="89"/>
      <c r="I58" s="91">
        <f>'Příjemka drobného majetku'!I56-'Příjemka drobného majetku'!I56*'Příjemka drobného majetku'!$H$64</f>
        <v>0</v>
      </c>
      <c r="J58" s="92">
        <f>'Příjemka drobného majetku'!H56*'Příjemka drobného majetku'!I56</f>
        <v>0</v>
      </c>
      <c r="K58" s="92"/>
    </row>
    <row r="59" spans="7:11" ht="12.75">
      <c r="G59" s="89"/>
      <c r="H59" s="89"/>
      <c r="I59" s="91">
        <f>'Příjemka drobného majetku'!I57-'Příjemka drobného majetku'!I57*'Příjemka drobného majetku'!$H$64</f>
        <v>0</v>
      </c>
      <c r="J59" s="92">
        <f>'Příjemka drobného majetku'!H57*'Příjemka drobného majetku'!I57</f>
        <v>0</v>
      </c>
      <c r="K59" s="92"/>
    </row>
    <row r="60" spans="7:11" ht="12.75">
      <c r="G60" s="89"/>
      <c r="H60" s="89"/>
      <c r="I60" s="91">
        <f>'Příjemka drobného majetku'!I58-'Příjemka drobného majetku'!I58*'Příjemka drobného majetku'!$H$64</f>
        <v>0</v>
      </c>
      <c r="J60" s="92">
        <f>'Příjemka drobného majetku'!H58*'Příjemka drobného majetku'!I58</f>
        <v>0</v>
      </c>
      <c r="K60" s="92"/>
    </row>
    <row r="61" spans="7:11" ht="12.75">
      <c r="G61" s="89"/>
      <c r="H61" s="89"/>
      <c r="I61" s="92"/>
      <c r="J61" s="92" t="e">
        <f>SUM(J10:J60)</f>
        <v>#REF!</v>
      </c>
      <c r="K61" s="92"/>
    </row>
    <row r="62" spans="7:11" ht="12.75">
      <c r="G62" s="89"/>
      <c r="H62" s="89"/>
      <c r="I62" s="92"/>
      <c r="J62" s="93" t="s">
        <v>6</v>
      </c>
      <c r="K62" s="92" t="s">
        <v>30</v>
      </c>
    </row>
    <row r="63" spans="7:13" ht="12.75">
      <c r="G63" s="89" t="s">
        <v>27</v>
      </c>
      <c r="H63" s="89"/>
      <c r="I63" s="92">
        <f>'Příjemka drobného majetku'!H60-'Příjemka drobného majetku'!H60*'Příjemka drobného majetku'!$H$64</f>
        <v>0</v>
      </c>
      <c r="J63" s="92">
        <f>výpočty!I63*'Příjemka drobného majetku'!J60</f>
        <v>0</v>
      </c>
      <c r="K63" s="92">
        <f>I63+IF(AND('Příjemka drobného majetku'!K60&lt;&gt;"x",'Příjemka drobného majetku'!K60&lt;&gt;"X"),J63,0)</f>
        <v>0</v>
      </c>
      <c r="M63" s="54"/>
    </row>
    <row r="64" spans="7:13" ht="12.75">
      <c r="G64" s="89" t="s">
        <v>28</v>
      </c>
      <c r="H64" s="89"/>
      <c r="I64" s="92">
        <f>'Příjemka drobného majetku'!H61-'Příjemka drobného majetku'!H61*'Příjemka drobného majetku'!$H$64</f>
        <v>0</v>
      </c>
      <c r="J64" s="92">
        <f>výpočty!I64*'Příjemka drobného majetku'!J61</f>
        <v>0</v>
      </c>
      <c r="K64" s="92">
        <f>I64+IF(AND('Příjemka drobného majetku'!K61&lt;&gt;"x",'Příjemka drobného majetku'!K61&lt;&gt;"X"),J64,0)</f>
        <v>0</v>
      </c>
      <c r="M64" s="55"/>
    </row>
    <row r="65" spans="7:11" ht="12.75">
      <c r="G65" s="89" t="s">
        <v>29</v>
      </c>
      <c r="H65" s="89"/>
      <c r="I65" s="92">
        <f>'Příjemka drobného majetku'!H62-'Příjemka drobného majetku'!H62*'Příjemka drobného majetku'!$H$64</f>
        <v>0</v>
      </c>
      <c r="J65" s="92">
        <f>výpočty!I65*'Příjemka drobného majetku'!J62</f>
        <v>0</v>
      </c>
      <c r="K65" s="92">
        <f>I65+IF(AND('Příjemka drobného majetku'!K62&lt;&gt;"x",'Příjemka drobného majetku'!K62&lt;&gt;"X"),J65,0)</f>
        <v>0</v>
      </c>
    </row>
    <row r="66" spans="7:11" ht="12.75">
      <c r="G66" s="89"/>
      <c r="H66" s="89"/>
      <c r="I66" s="94">
        <f>SUM(I63:I65)</f>
        <v>0</v>
      </c>
      <c r="J66" s="92">
        <f>SUM(J63:J65)</f>
        <v>0</v>
      </c>
      <c r="K66" s="92">
        <f>SUM(K63:K65)</f>
        <v>0</v>
      </c>
    </row>
    <row r="67" spans="7:11" ht="12.75">
      <c r="G67" s="89"/>
      <c r="H67" s="89"/>
      <c r="I67" s="92"/>
      <c r="J67" s="92"/>
      <c r="K67" s="92"/>
    </row>
    <row r="68" spans="7:14" ht="12.75">
      <c r="G68" s="89"/>
      <c r="H68" s="89"/>
      <c r="I68" s="92"/>
      <c r="J68" s="92" t="s">
        <v>31</v>
      </c>
      <c r="K68" s="92" t="e">
        <f>K66/SUM('Příjemka drobného majetku'!H10:H58)</f>
        <v>#DIV/0!</v>
      </c>
      <c r="L68" s="57"/>
      <c r="N68">
        <v>363.46</v>
      </c>
    </row>
  </sheetData>
  <mergeCells count="1">
    <mergeCell ref="I8:I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71"/>
  <sheetViews>
    <sheetView showGridLines="0" tabSelected="1" workbookViewId="0" topLeftCell="A1">
      <selection activeCell="A10" sqref="A10:B10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3" width="11.421875" style="1" customWidth="1"/>
    <col min="4" max="4" width="12.8515625" style="1" customWidth="1"/>
    <col min="5" max="5" width="11.140625" style="1" customWidth="1"/>
    <col min="6" max="6" width="11.00390625" style="1" customWidth="1"/>
    <col min="7" max="7" width="5.28125" style="1" customWidth="1"/>
    <col min="8" max="8" width="9.421875" style="1" customWidth="1"/>
    <col min="9" max="9" width="13.140625" style="1" customWidth="1"/>
    <col min="10" max="10" width="10.57421875" style="1" customWidth="1"/>
    <col min="11" max="11" width="3.7109375" style="1" customWidth="1"/>
    <col min="12" max="12" width="11.421875" style="1" customWidth="1"/>
    <col min="13" max="13" width="11.140625" style="1" customWidth="1"/>
    <col min="14" max="14" width="19.140625" style="1" customWidth="1"/>
    <col min="15" max="15" width="1.421875" style="1" customWidth="1"/>
    <col min="16" max="16384" width="9.140625" style="1" customWidth="1"/>
  </cols>
  <sheetData>
    <row r="1" spans="1:14" ht="12.75">
      <c r="A1" s="222" t="s">
        <v>16</v>
      </c>
      <c r="B1" s="222"/>
      <c r="C1" s="222"/>
      <c r="D1" s="222"/>
      <c r="E1" s="222"/>
      <c r="F1" s="222"/>
      <c r="G1" s="81" t="s">
        <v>50</v>
      </c>
      <c r="H1" s="223"/>
      <c r="I1" s="223"/>
      <c r="J1" s="223"/>
      <c r="K1" s="223"/>
      <c r="L1" s="223"/>
      <c r="M1" s="224" t="s">
        <v>22</v>
      </c>
      <c r="N1" s="225"/>
    </row>
    <row r="2" spans="1:14" ht="4.5" customHeight="1" thickBot="1">
      <c r="A2" s="18"/>
      <c r="B2" s="18"/>
      <c r="C2" s="18"/>
      <c r="D2" s="18"/>
      <c r="E2" s="18"/>
      <c r="F2" s="18"/>
      <c r="G2" s="18"/>
      <c r="I2" s="18"/>
      <c r="J2" s="18"/>
      <c r="K2" s="18"/>
      <c r="L2" s="18"/>
      <c r="M2" s="18"/>
      <c r="N2" s="18"/>
    </row>
    <row r="3" spans="1:14" ht="26.25" customHeight="1" thickBot="1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35" t="s">
        <v>49</v>
      </c>
      <c r="N3" s="236"/>
    </row>
    <row r="4" spans="1:14" ht="15" customHeight="1">
      <c r="A4" s="237" t="s">
        <v>15</v>
      </c>
      <c r="B4" s="238"/>
      <c r="C4" s="239"/>
      <c r="D4" s="208" t="s">
        <v>48</v>
      </c>
      <c r="E4" s="209"/>
      <c r="F4" s="79"/>
      <c r="G4" s="79"/>
      <c r="H4" s="79"/>
      <c r="I4" s="80"/>
      <c r="J4" s="80"/>
      <c r="K4" s="233" t="s">
        <v>54</v>
      </c>
      <c r="L4" s="234"/>
      <c r="M4" s="240"/>
      <c r="N4" s="241"/>
    </row>
    <row r="5" spans="1:14" ht="12.75">
      <c r="A5" s="228"/>
      <c r="B5" s="229"/>
      <c r="C5" s="230"/>
      <c r="D5" s="147"/>
      <c r="E5" s="148"/>
      <c r="F5" s="19"/>
      <c r="G5" s="19"/>
      <c r="H5" s="20"/>
      <c r="I5" s="20"/>
      <c r="J5" s="20"/>
      <c r="K5" s="231"/>
      <c r="L5" s="232"/>
      <c r="M5" s="21"/>
      <c r="N5" s="22"/>
    </row>
    <row r="6" spans="1:14" ht="33" customHeight="1">
      <c r="A6" s="201" t="s">
        <v>72</v>
      </c>
      <c r="B6" s="202"/>
      <c r="C6" s="202"/>
      <c r="D6" s="203"/>
      <c r="E6" s="76" t="s">
        <v>41</v>
      </c>
      <c r="F6" s="16"/>
      <c r="G6" s="16"/>
      <c r="H6" s="226" t="s">
        <v>51</v>
      </c>
      <c r="I6" s="227"/>
      <c r="J6" s="15" t="s">
        <v>8</v>
      </c>
      <c r="K6" s="16"/>
      <c r="L6" s="17"/>
      <c r="M6" s="17"/>
      <c r="N6" s="23"/>
    </row>
    <row r="7" spans="1:14" ht="19.5" customHeight="1" thickBot="1">
      <c r="A7" s="210"/>
      <c r="B7" s="211"/>
      <c r="C7" s="211"/>
      <c r="D7" s="212"/>
      <c r="E7" s="204"/>
      <c r="F7" s="205"/>
      <c r="G7" s="205"/>
      <c r="H7" s="216"/>
      <c r="I7" s="217"/>
      <c r="J7" s="218"/>
      <c r="K7" s="211"/>
      <c r="L7" s="219"/>
      <c r="M7" s="219"/>
      <c r="N7" s="220"/>
    </row>
    <row r="8" spans="1:14" ht="27.75" customHeight="1">
      <c r="A8" s="206" t="s">
        <v>7</v>
      </c>
      <c r="B8" s="207"/>
      <c r="C8" s="133" t="s">
        <v>0</v>
      </c>
      <c r="D8" s="134"/>
      <c r="E8" s="134"/>
      <c r="F8" s="154"/>
      <c r="G8" s="157" t="s">
        <v>1</v>
      </c>
      <c r="H8" s="136" t="s">
        <v>4</v>
      </c>
      <c r="I8" s="214" t="s">
        <v>2</v>
      </c>
      <c r="J8" s="24" t="s">
        <v>5</v>
      </c>
      <c r="K8" s="143" t="s">
        <v>52</v>
      </c>
      <c r="L8" s="214" t="s">
        <v>24</v>
      </c>
      <c r="M8" s="136" t="s">
        <v>32</v>
      </c>
      <c r="N8" s="161" t="s">
        <v>47</v>
      </c>
    </row>
    <row r="9" spans="1:14" ht="19.5" customHeight="1" thickBot="1">
      <c r="A9" s="155">
        <v>1</v>
      </c>
      <c r="B9" s="156"/>
      <c r="C9" s="156"/>
      <c r="D9" s="156"/>
      <c r="E9" s="49"/>
      <c r="F9" s="50"/>
      <c r="G9" s="158"/>
      <c r="H9" s="132"/>
      <c r="I9" s="221"/>
      <c r="J9" s="25" t="s">
        <v>6</v>
      </c>
      <c r="K9" s="144"/>
      <c r="L9" s="215"/>
      <c r="M9" s="213"/>
      <c r="N9" s="162"/>
    </row>
    <row r="10" spans="1:15" ht="15" customHeight="1" thickTop="1">
      <c r="A10" s="159" t="s">
        <v>73</v>
      </c>
      <c r="B10" s="160"/>
      <c r="C10" s="152"/>
      <c r="D10" s="152"/>
      <c r="E10" s="152"/>
      <c r="F10" s="152"/>
      <c r="G10" s="120" t="s">
        <v>3</v>
      </c>
      <c r="H10" s="6"/>
      <c r="I10" s="7"/>
      <c r="J10" s="8"/>
      <c r="K10" s="87"/>
      <c r="L10" s="56">
        <f>IF($H$64&lt;&gt;0,výpočty!I10*'Příjemka drobného majetku'!J10,'Příjemka drobného majetku'!I10*'Příjemka drobného majetku'!J10)</f>
        <v>0</v>
      </c>
      <c r="M10" s="129">
        <f>VALUE(FIXED(IF(I10&lt;&gt;0,výpočty!I10+IF(AND(K10&lt;&gt;"x",K10&lt;&gt;"X"),'Příjemka drobného majetku'!L10,0)+výpočty!$K$68,0),2,FALSE))</f>
        <v>0</v>
      </c>
      <c r="N10" s="84"/>
      <c r="O10" s="83">
        <f aca="true" t="shared" si="0" ref="O10:O58">IF(ISERR(H10*M10),0,H10*M10)</f>
        <v>0</v>
      </c>
    </row>
    <row r="11" spans="1:15" ht="15" customHeight="1">
      <c r="A11" s="149"/>
      <c r="B11" s="150"/>
      <c r="C11" s="151"/>
      <c r="D11" s="151"/>
      <c r="E11" s="151"/>
      <c r="F11" s="151"/>
      <c r="G11" s="118" t="s">
        <v>3</v>
      </c>
      <c r="H11" s="3"/>
      <c r="I11" s="4"/>
      <c r="J11" s="8"/>
      <c r="K11" s="87"/>
      <c r="L11" s="56">
        <f>IF($H$64&lt;&gt;0,výpočty!I11*'Příjemka drobného majetku'!J11,'Příjemka drobného majetku'!I11*'Příjemka drobného majetku'!J11)</f>
        <v>0</v>
      </c>
      <c r="M11" s="12">
        <f>VALUE(FIXED(IF(I11&lt;&gt;0,výpočty!I11+IF(AND(K11&lt;&gt;"x",K11&lt;&gt;"X"),'Příjemka drobného majetku'!L11,0)+výpočty!$K$68,0),2,FALSE))</f>
        <v>0</v>
      </c>
      <c r="N11" s="84"/>
      <c r="O11" s="83">
        <f t="shared" si="0"/>
        <v>0</v>
      </c>
    </row>
    <row r="12" spans="1:15" ht="15" customHeight="1">
      <c r="A12" s="149"/>
      <c r="B12" s="150"/>
      <c r="C12" s="151"/>
      <c r="D12" s="151"/>
      <c r="E12" s="151"/>
      <c r="F12" s="151"/>
      <c r="G12" s="118" t="s">
        <v>3</v>
      </c>
      <c r="H12" s="3"/>
      <c r="I12" s="4"/>
      <c r="J12" s="8"/>
      <c r="K12" s="87"/>
      <c r="L12" s="56">
        <f>IF($H$64&lt;&gt;0,výpočty!I12*'Příjemka drobného majetku'!J12,'Příjemka drobného majetku'!I12*'Příjemka drobného majetku'!J12)</f>
        <v>0</v>
      </c>
      <c r="M12" s="130">
        <f>VALUE(FIXED(IF(I12&lt;&gt;0,výpočty!I12+IF(AND(K12&lt;&gt;"x",K12&lt;&gt;"X"),'Příjemka drobného majetku'!L12,0)+výpočty!$K$68,0),2,FALSE))</f>
        <v>0</v>
      </c>
      <c r="N12" s="84"/>
      <c r="O12" s="83">
        <f t="shared" si="0"/>
        <v>0</v>
      </c>
    </row>
    <row r="13" spans="1:15" ht="15" customHeight="1">
      <c r="A13" s="149"/>
      <c r="B13" s="150"/>
      <c r="C13" s="151"/>
      <c r="D13" s="151"/>
      <c r="E13" s="151"/>
      <c r="F13" s="151"/>
      <c r="G13" s="118" t="s">
        <v>3</v>
      </c>
      <c r="H13" s="3"/>
      <c r="I13" s="4"/>
      <c r="J13" s="8"/>
      <c r="K13" s="87"/>
      <c r="L13" s="56">
        <f>IF($H$64&lt;&gt;0,výpočty!I13*'Příjemka drobného majetku'!J13,'Příjemka drobného majetku'!I13*'Příjemka drobného majetku'!J13)</f>
        <v>0</v>
      </c>
      <c r="M13" s="12">
        <f>VALUE(FIXED(IF(I13&lt;&gt;0,výpočty!I13+IF(AND(K13&lt;&gt;"x",K13&lt;&gt;"X"),'Příjemka drobného majetku'!L13,0)+výpočty!$K$68,0),2,FALSE))</f>
        <v>0</v>
      </c>
      <c r="N13" s="84"/>
      <c r="O13" s="83">
        <f t="shared" si="0"/>
        <v>0</v>
      </c>
    </row>
    <row r="14" spans="1:15" ht="15" customHeight="1">
      <c r="A14" s="149"/>
      <c r="B14" s="150"/>
      <c r="C14" s="151"/>
      <c r="D14" s="151"/>
      <c r="E14" s="151"/>
      <c r="F14" s="151"/>
      <c r="G14" s="118" t="s">
        <v>3</v>
      </c>
      <c r="H14" s="3"/>
      <c r="I14" s="4"/>
      <c r="J14" s="8"/>
      <c r="K14" s="87"/>
      <c r="L14" s="56">
        <f>IF($H$64&lt;&gt;0,výpočty!I14*'Příjemka drobného majetku'!J14,'Příjemka drobného majetku'!I14*'Příjemka drobného majetku'!J14)</f>
        <v>0</v>
      </c>
      <c r="M14" s="12">
        <f>VALUE(FIXED(IF(I14&lt;&gt;0,výpočty!I14+IF(AND(K14&lt;&gt;"x",K14&lt;&gt;"X"),'Příjemka drobného majetku'!L14,0)+výpočty!$K$68,0),2,FALSE))</f>
        <v>0</v>
      </c>
      <c r="N14" s="84"/>
      <c r="O14" s="83">
        <f t="shared" si="0"/>
        <v>0</v>
      </c>
    </row>
    <row r="15" spans="1:15" ht="15" customHeight="1">
      <c r="A15" s="149"/>
      <c r="B15" s="150"/>
      <c r="C15" s="151"/>
      <c r="D15" s="151"/>
      <c r="E15" s="151"/>
      <c r="F15" s="151"/>
      <c r="G15" s="118" t="s">
        <v>3</v>
      </c>
      <c r="H15" s="3"/>
      <c r="I15" s="4"/>
      <c r="J15" s="8"/>
      <c r="K15" s="87"/>
      <c r="L15" s="56">
        <f>IF($H$64&lt;&gt;0,výpočty!I15*'Příjemka drobného majetku'!J15,'Příjemka drobného majetku'!I15*'Příjemka drobného majetku'!J15)</f>
        <v>0</v>
      </c>
      <c r="M15" s="12">
        <f>VALUE(FIXED(IF(I15&lt;&gt;0,výpočty!I15+IF(AND(K15&lt;&gt;"x",K15&lt;&gt;"X"),'Příjemka drobného majetku'!L15,0)+výpočty!$K$68,0),2,FALSE))</f>
        <v>0</v>
      </c>
      <c r="N15" s="84"/>
      <c r="O15" s="83">
        <f t="shared" si="0"/>
        <v>0</v>
      </c>
    </row>
    <row r="16" spans="1:15" ht="15" customHeight="1">
      <c r="A16" s="149"/>
      <c r="B16" s="150"/>
      <c r="C16" s="151"/>
      <c r="D16" s="151"/>
      <c r="E16" s="151"/>
      <c r="F16" s="151"/>
      <c r="G16" s="118" t="s">
        <v>3</v>
      </c>
      <c r="H16" s="3"/>
      <c r="I16" s="4"/>
      <c r="J16" s="8"/>
      <c r="K16" s="87"/>
      <c r="L16" s="56">
        <f>IF($H$64&lt;&gt;0,výpočty!I16*'Příjemka drobného majetku'!J16,'Příjemka drobného majetku'!I16*'Příjemka drobného majetku'!J16)</f>
        <v>0</v>
      </c>
      <c r="M16" s="12">
        <f>VALUE(FIXED(IF(I16&lt;&gt;0,výpočty!I16+IF(AND(K16&lt;&gt;"x",K16&lt;&gt;"X"),'Příjemka drobného majetku'!L16,0)+výpočty!$K$68,0),2,FALSE))</f>
        <v>0</v>
      </c>
      <c r="N16" s="84"/>
      <c r="O16" s="83">
        <f t="shared" si="0"/>
        <v>0</v>
      </c>
    </row>
    <row r="17" spans="1:15" ht="15" customHeight="1">
      <c r="A17" s="149"/>
      <c r="B17" s="150"/>
      <c r="C17" s="139"/>
      <c r="D17" s="140"/>
      <c r="E17" s="140"/>
      <c r="F17" s="141"/>
      <c r="G17" s="118" t="s">
        <v>3</v>
      </c>
      <c r="H17" s="3"/>
      <c r="I17" s="4"/>
      <c r="J17" s="8"/>
      <c r="K17" s="87"/>
      <c r="L17" s="56">
        <f>IF($H$64&lt;&gt;0,výpočty!I17*'Příjemka drobného majetku'!J17,'Příjemka drobného majetku'!I17*'Příjemka drobného majetku'!J17)</f>
        <v>0</v>
      </c>
      <c r="M17" s="12">
        <f>VALUE(FIXED(IF(I17&lt;&gt;0,výpočty!I17+IF(AND(K17&lt;&gt;"x",K17&lt;&gt;"X"),'Příjemka drobného majetku'!L17,0)+výpočty!$K$68,0),2,FALSE))</f>
        <v>0</v>
      </c>
      <c r="N17" s="84"/>
      <c r="O17" s="83">
        <f t="shared" si="0"/>
        <v>0</v>
      </c>
    </row>
    <row r="18" spans="1:15" ht="15" customHeight="1">
      <c r="A18" s="149"/>
      <c r="B18" s="150"/>
      <c r="C18" s="151"/>
      <c r="D18" s="151"/>
      <c r="E18" s="151"/>
      <c r="F18" s="151"/>
      <c r="G18" s="118" t="s">
        <v>3</v>
      </c>
      <c r="H18" s="3"/>
      <c r="I18" s="4"/>
      <c r="J18" s="8"/>
      <c r="K18" s="87"/>
      <c r="L18" s="56">
        <f>IF($H$64&lt;&gt;0,výpočty!I18*'Příjemka drobného majetku'!J18,'Příjemka drobného majetku'!I18*'Příjemka drobného majetku'!J18)</f>
        <v>0</v>
      </c>
      <c r="M18" s="12">
        <f>VALUE(FIXED(IF(I18&lt;&gt;0,výpočty!I18+IF(AND(K18&lt;&gt;"x",K18&lt;&gt;"X"),'Příjemka drobného majetku'!L18,0)+výpočty!$K$68,0),2,FALSE))</f>
        <v>0</v>
      </c>
      <c r="N18" s="84"/>
      <c r="O18" s="83">
        <f t="shared" si="0"/>
        <v>0</v>
      </c>
    </row>
    <row r="19" spans="1:15" ht="15" customHeight="1">
      <c r="A19" s="165"/>
      <c r="B19" s="166"/>
      <c r="C19" s="151"/>
      <c r="D19" s="151"/>
      <c r="E19" s="151"/>
      <c r="F19" s="151"/>
      <c r="G19" s="118" t="s">
        <v>3</v>
      </c>
      <c r="H19" s="3"/>
      <c r="I19" s="4"/>
      <c r="J19" s="8"/>
      <c r="K19" s="87"/>
      <c r="L19" s="56">
        <f>IF($H$64&lt;&gt;0,výpočty!I19*'Příjemka drobného majetku'!J19,'Příjemka drobného majetku'!I19*'Příjemka drobného majetku'!J19)</f>
        <v>0</v>
      </c>
      <c r="M19" s="12">
        <f>VALUE(FIXED(IF(I19&lt;&gt;0,výpočty!I19+IF(AND(K19&lt;&gt;"x",K19&lt;&gt;"X"),'Příjemka drobného majetku'!L19,0)+výpočty!$K$68,0),2,FALSE))</f>
        <v>0</v>
      </c>
      <c r="N19" s="84"/>
      <c r="O19" s="83">
        <f t="shared" si="0"/>
        <v>0</v>
      </c>
    </row>
    <row r="20" spans="1:15" ht="15" customHeight="1">
      <c r="A20" s="149"/>
      <c r="B20" s="150"/>
      <c r="C20" s="151"/>
      <c r="D20" s="151"/>
      <c r="E20" s="151"/>
      <c r="F20" s="151"/>
      <c r="G20" s="118" t="s">
        <v>3</v>
      </c>
      <c r="H20" s="3"/>
      <c r="I20" s="4"/>
      <c r="J20" s="8"/>
      <c r="K20" s="87"/>
      <c r="L20" s="56">
        <f>IF($H$64&lt;&gt;0,výpočty!I20*'Příjemka drobného majetku'!J20,'Příjemka drobného majetku'!I20*'Příjemka drobného majetku'!J20)</f>
        <v>0</v>
      </c>
      <c r="M20" s="12">
        <f>VALUE(FIXED(IF(I20&lt;&gt;0,výpočty!I20+IF(AND(K20&lt;&gt;"x",K20&lt;&gt;"X"),'Příjemka drobného majetku'!L20,0)+výpočty!$K$68,0),2,FALSE))</f>
        <v>0</v>
      </c>
      <c r="N20" s="84"/>
      <c r="O20" s="83">
        <f t="shared" si="0"/>
        <v>0</v>
      </c>
    </row>
    <row r="21" spans="1:15" ht="15" customHeight="1">
      <c r="A21" s="149"/>
      <c r="B21" s="150"/>
      <c r="C21" s="151"/>
      <c r="D21" s="151"/>
      <c r="E21" s="151"/>
      <c r="F21" s="151"/>
      <c r="G21" s="118" t="s">
        <v>3</v>
      </c>
      <c r="H21" s="3"/>
      <c r="I21" s="4"/>
      <c r="J21" s="5"/>
      <c r="K21" s="87"/>
      <c r="L21" s="56">
        <f>IF($H$64&lt;&gt;0,výpočty!I21*'Příjemka drobného majetku'!J21,'Příjemka drobného majetku'!I21*'Příjemka drobného majetku'!J21)</f>
        <v>0</v>
      </c>
      <c r="M21" s="12">
        <f>VALUE(FIXED(IF(I21&lt;&gt;0,výpočty!I21+IF(AND(K21&lt;&gt;"x",K21&lt;&gt;"X"),'Příjemka drobného majetku'!L21,0)+výpočty!$K$68,0),2,FALSE))</f>
        <v>0</v>
      </c>
      <c r="N21" s="84"/>
      <c r="O21" s="83">
        <f t="shared" si="0"/>
        <v>0</v>
      </c>
    </row>
    <row r="22" spans="1:15" ht="15" customHeight="1">
      <c r="A22" s="149"/>
      <c r="B22" s="150"/>
      <c r="C22" s="151"/>
      <c r="D22" s="151"/>
      <c r="E22" s="151"/>
      <c r="F22" s="151"/>
      <c r="G22" s="118" t="s">
        <v>3</v>
      </c>
      <c r="H22" s="3"/>
      <c r="I22" s="4"/>
      <c r="J22" s="5"/>
      <c r="K22" s="87"/>
      <c r="L22" s="56">
        <f>IF($H$64&lt;&gt;0,výpočty!I22*'Příjemka drobného majetku'!J22,'Příjemka drobného majetku'!I22*'Příjemka drobného majetku'!J22)</f>
        <v>0</v>
      </c>
      <c r="M22" s="12">
        <f>VALUE(FIXED(IF(I22&lt;&gt;0,výpočty!I22+IF(AND(K22&lt;&gt;"x",K22&lt;&gt;"X"),'Příjemka drobného majetku'!L22,0)+výpočty!$K$68,0),2,FALSE))</f>
        <v>0</v>
      </c>
      <c r="N22" s="84"/>
      <c r="O22" s="83">
        <f t="shared" si="0"/>
        <v>0</v>
      </c>
    </row>
    <row r="23" spans="1:15" ht="15" customHeight="1">
      <c r="A23" s="149"/>
      <c r="B23" s="150"/>
      <c r="C23" s="151"/>
      <c r="D23" s="151"/>
      <c r="E23" s="151"/>
      <c r="F23" s="151"/>
      <c r="G23" s="118" t="s">
        <v>3</v>
      </c>
      <c r="H23" s="3"/>
      <c r="I23" s="4"/>
      <c r="J23" s="5"/>
      <c r="K23" s="87"/>
      <c r="L23" s="56">
        <f>IF($H$64&lt;&gt;0,výpočty!I23*'Příjemka drobného majetku'!J23,'Příjemka drobného majetku'!I23*'Příjemka drobného majetku'!J23)</f>
        <v>0</v>
      </c>
      <c r="M23" s="12">
        <f>VALUE(FIXED(IF(I23&lt;&gt;0,výpočty!I23+IF(AND(K23&lt;&gt;"x",K23&lt;&gt;"X"),'Příjemka drobného majetku'!L23,0)+výpočty!$K$68,0),2,FALSE))</f>
        <v>0</v>
      </c>
      <c r="N23" s="84"/>
      <c r="O23" s="83">
        <f t="shared" si="0"/>
        <v>0</v>
      </c>
    </row>
    <row r="24" spans="1:15" ht="15" customHeight="1">
      <c r="A24" s="126"/>
      <c r="B24" s="127"/>
      <c r="C24" s="151"/>
      <c r="D24" s="151"/>
      <c r="E24" s="151"/>
      <c r="F24" s="151"/>
      <c r="G24" s="118" t="s">
        <v>3</v>
      </c>
      <c r="H24" s="3"/>
      <c r="I24" s="4"/>
      <c r="J24" s="5"/>
      <c r="K24" s="87"/>
      <c r="L24" s="56">
        <f>IF($H$64&lt;&gt;0,výpočty!I24*'Příjemka drobného majetku'!J24,'Příjemka drobného majetku'!I24*'Příjemka drobného majetku'!J24)</f>
        <v>0</v>
      </c>
      <c r="M24" s="12">
        <f>VALUE(FIXED(IF(I24&lt;&gt;0,výpočty!I24+IF(AND(K24&lt;&gt;"x",K24&lt;&gt;"X"),'Příjemka drobného majetku'!L24,0)+výpočty!$K$68,0),2,FALSE))</f>
        <v>0</v>
      </c>
      <c r="N24" s="84"/>
      <c r="O24" s="83">
        <f t="shared" si="0"/>
        <v>0</v>
      </c>
    </row>
    <row r="25" spans="1:15" ht="15" customHeight="1">
      <c r="A25" s="126"/>
      <c r="B25" s="127"/>
      <c r="C25" s="171"/>
      <c r="D25" s="171"/>
      <c r="E25" s="171"/>
      <c r="F25" s="171"/>
      <c r="G25" s="118" t="s">
        <v>3</v>
      </c>
      <c r="H25" s="9"/>
      <c r="I25" s="10"/>
      <c r="J25" s="11"/>
      <c r="K25" s="87"/>
      <c r="L25" s="56">
        <f>IF($H$64&lt;&gt;0,výpočty!I25*'Příjemka drobného majetku'!J25,'Příjemka drobného majetku'!I25*'Příjemka drobného majetku'!J25)</f>
        <v>0</v>
      </c>
      <c r="M25" s="12">
        <f>VALUE(FIXED(IF(I25&lt;&gt;0,výpočty!I25+IF(AND(K25&lt;&gt;"x",K25&lt;&gt;"X"),'Příjemka drobného majetku'!L25,0)+výpočty!$K$68,0),2,FALSE))</f>
        <v>0</v>
      </c>
      <c r="N25" s="84"/>
      <c r="O25" s="83">
        <f t="shared" si="0"/>
        <v>0</v>
      </c>
    </row>
    <row r="26" spans="1:15" ht="15" customHeight="1">
      <c r="A26" s="126"/>
      <c r="B26" s="127"/>
      <c r="C26" s="151"/>
      <c r="D26" s="151"/>
      <c r="E26" s="151"/>
      <c r="F26" s="151"/>
      <c r="G26" s="118" t="s">
        <v>3</v>
      </c>
      <c r="H26" s="3"/>
      <c r="I26" s="4"/>
      <c r="J26" s="8"/>
      <c r="K26" s="87"/>
      <c r="L26" s="56">
        <f>IF($H$64&lt;&gt;0,výpočty!I26*'Příjemka drobného majetku'!J26,'Příjemka drobného majetku'!I26*'Příjemka drobného majetku'!J26)</f>
        <v>0</v>
      </c>
      <c r="M26" s="12">
        <f>VALUE(FIXED(IF(I26&lt;&gt;0,výpočty!I26+IF(AND(K26&lt;&gt;"x",K26&lt;&gt;"X"),'Příjemka drobného majetku'!L26,0)+výpočty!$K$68,0),2,FALSE))</f>
        <v>0</v>
      </c>
      <c r="N26" s="84"/>
      <c r="O26" s="83">
        <f t="shared" si="0"/>
        <v>0</v>
      </c>
    </row>
    <row r="27" spans="1:15" ht="15" customHeight="1">
      <c r="A27" s="126"/>
      <c r="B27" s="127"/>
      <c r="C27" s="151"/>
      <c r="D27" s="151"/>
      <c r="E27" s="151"/>
      <c r="F27" s="151"/>
      <c r="G27" s="118" t="s">
        <v>3</v>
      </c>
      <c r="H27" s="3"/>
      <c r="I27" s="4"/>
      <c r="J27" s="8"/>
      <c r="K27" s="87"/>
      <c r="L27" s="56">
        <f>IF($H$64&lt;&gt;0,výpočty!I27*'Příjemka drobného majetku'!J27,'Příjemka drobného majetku'!I27*'Příjemka drobného majetku'!J27)</f>
        <v>0</v>
      </c>
      <c r="M27" s="12">
        <f>VALUE(FIXED(IF(I27&lt;&gt;0,výpočty!I27+IF(AND(K27&lt;&gt;"x",K27&lt;&gt;"X"),'Příjemka drobného majetku'!L27,0)+výpočty!$K$68,0),2,FALSE))</f>
        <v>0</v>
      </c>
      <c r="N27" s="84"/>
      <c r="O27" s="83">
        <f t="shared" si="0"/>
        <v>0</v>
      </c>
    </row>
    <row r="28" spans="1:15" ht="15" customHeight="1">
      <c r="A28" s="126"/>
      <c r="B28" s="127"/>
      <c r="C28" s="151"/>
      <c r="D28" s="151"/>
      <c r="E28" s="151"/>
      <c r="F28" s="151"/>
      <c r="G28" s="118" t="s">
        <v>3</v>
      </c>
      <c r="H28" s="3"/>
      <c r="I28" s="4"/>
      <c r="J28" s="8"/>
      <c r="K28" s="87"/>
      <c r="L28" s="56">
        <f>IF($H$64&lt;&gt;0,výpočty!I60*'Příjemka drobného majetku'!J28,'Příjemka drobného majetku'!I28*'Příjemka drobného majetku'!J28)</f>
        <v>0</v>
      </c>
      <c r="M28" s="12">
        <f>VALUE(FIXED(IF(I28&lt;&gt;0,výpočty!I28+IF(AND(K28&lt;&gt;"x",K28&lt;&gt;"X"),'Příjemka drobného majetku'!L28,0)+výpočty!$K$68,0),2,FALSE))</f>
        <v>0</v>
      </c>
      <c r="N28" s="84"/>
      <c r="O28" s="83">
        <f t="shared" si="0"/>
        <v>0</v>
      </c>
    </row>
    <row r="29" spans="1:15" ht="15" customHeight="1">
      <c r="A29" s="126"/>
      <c r="B29" s="127"/>
      <c r="C29" s="151"/>
      <c r="D29" s="151"/>
      <c r="E29" s="151"/>
      <c r="F29" s="151"/>
      <c r="G29" s="118" t="s">
        <v>3</v>
      </c>
      <c r="H29" s="3"/>
      <c r="I29" s="4"/>
      <c r="J29" s="8"/>
      <c r="K29" s="87"/>
      <c r="L29" s="56">
        <f>IF($H$64&lt;&gt;0,výpočty!I61*'Příjemka drobného majetku'!J29,'Příjemka drobného majetku'!I29*'Příjemka drobného majetku'!J29)</f>
        <v>0</v>
      </c>
      <c r="M29" s="12">
        <f>VALUE(FIXED(IF(I29&lt;&gt;0,výpočty!I29+IF(AND(K29&lt;&gt;"x",K29&lt;&gt;"X"),'Příjemka drobného majetku'!L29,0)+výpočty!$K$68,0),2,FALSE))</f>
        <v>0</v>
      </c>
      <c r="N29" s="84"/>
      <c r="O29" s="83">
        <f t="shared" si="0"/>
        <v>0</v>
      </c>
    </row>
    <row r="30" spans="1:15" ht="15" customHeight="1">
      <c r="A30" s="126"/>
      <c r="B30" s="127"/>
      <c r="C30" s="151"/>
      <c r="D30" s="151"/>
      <c r="E30" s="151"/>
      <c r="F30" s="151"/>
      <c r="G30" s="118" t="s">
        <v>3</v>
      </c>
      <c r="H30" s="3"/>
      <c r="I30" s="4"/>
      <c r="J30" s="8"/>
      <c r="K30" s="87"/>
      <c r="L30" s="56">
        <f>IF($H$64&lt;&gt;0,výpočty!I62*'Příjemka drobného majetku'!J30,'Příjemka drobného majetku'!I30*'Příjemka drobného majetku'!J30)</f>
        <v>0</v>
      </c>
      <c r="M30" s="12">
        <f>VALUE(FIXED(IF(I30&lt;&gt;0,výpočty!I30+IF(AND(K30&lt;&gt;"x",K30&lt;&gt;"X"),'Příjemka drobného majetku'!L30,0)+výpočty!$K$68,0),2,FALSE))</f>
        <v>0</v>
      </c>
      <c r="N30" s="84"/>
      <c r="O30" s="83">
        <f t="shared" si="0"/>
        <v>0</v>
      </c>
    </row>
    <row r="31" spans="1:15" ht="15" customHeight="1">
      <c r="A31" s="126"/>
      <c r="B31" s="127"/>
      <c r="C31" s="151"/>
      <c r="D31" s="151"/>
      <c r="E31" s="151"/>
      <c r="F31" s="151"/>
      <c r="G31" s="118" t="s">
        <v>3</v>
      </c>
      <c r="H31" s="3"/>
      <c r="I31" s="4"/>
      <c r="J31" s="8"/>
      <c r="K31" s="87"/>
      <c r="L31" s="56">
        <f>IF($H$64&lt;&gt;0,výpočty!I63*'Příjemka drobného majetku'!J31,'Příjemka drobného majetku'!I31*'Příjemka drobného majetku'!J31)</f>
        <v>0</v>
      </c>
      <c r="M31" s="12">
        <f>VALUE(FIXED(IF(I31&lt;&gt;0,výpočty!I31+IF(AND(K31&lt;&gt;"x",K31&lt;&gt;"X"),'Příjemka drobného majetku'!L31,0)+výpočty!$K$68,0),2,FALSE))</f>
        <v>0</v>
      </c>
      <c r="N31" s="84"/>
      <c r="O31" s="83">
        <f t="shared" si="0"/>
        <v>0</v>
      </c>
    </row>
    <row r="32" spans="1:15" ht="15" customHeight="1">
      <c r="A32" s="126"/>
      <c r="B32" s="127"/>
      <c r="C32" s="151"/>
      <c r="D32" s="151"/>
      <c r="E32" s="151"/>
      <c r="F32" s="151"/>
      <c r="G32" s="118" t="s">
        <v>3</v>
      </c>
      <c r="H32" s="3"/>
      <c r="I32" s="4"/>
      <c r="J32" s="8"/>
      <c r="K32" s="87"/>
      <c r="L32" s="56"/>
      <c r="M32" s="12"/>
      <c r="N32" s="84"/>
      <c r="O32" s="83">
        <f t="shared" si="0"/>
        <v>0</v>
      </c>
    </row>
    <row r="33" spans="1:15" ht="15" customHeight="1">
      <c r="A33" s="126"/>
      <c r="B33" s="127"/>
      <c r="C33" s="151"/>
      <c r="D33" s="151"/>
      <c r="E33" s="151"/>
      <c r="F33" s="151"/>
      <c r="G33" s="118" t="s">
        <v>3</v>
      </c>
      <c r="H33" s="3"/>
      <c r="I33" s="4"/>
      <c r="J33" s="8"/>
      <c r="K33" s="87"/>
      <c r="L33" s="56"/>
      <c r="M33" s="12"/>
      <c r="N33" s="84"/>
      <c r="O33" s="83">
        <f t="shared" si="0"/>
        <v>0</v>
      </c>
    </row>
    <row r="34" spans="1:15" ht="15" customHeight="1">
      <c r="A34" s="126"/>
      <c r="B34" s="127"/>
      <c r="C34" s="151"/>
      <c r="D34" s="151"/>
      <c r="E34" s="151"/>
      <c r="F34" s="151"/>
      <c r="G34" s="118" t="s">
        <v>3</v>
      </c>
      <c r="H34" s="3"/>
      <c r="I34" s="4"/>
      <c r="J34" s="8"/>
      <c r="K34" s="87"/>
      <c r="L34" s="56"/>
      <c r="M34" s="12"/>
      <c r="N34" s="84"/>
      <c r="O34" s="83">
        <f t="shared" si="0"/>
        <v>0</v>
      </c>
    </row>
    <row r="35" spans="1:15" ht="15" customHeight="1">
      <c r="A35" s="126"/>
      <c r="B35" s="127"/>
      <c r="C35" s="151"/>
      <c r="D35" s="151"/>
      <c r="E35" s="151"/>
      <c r="F35" s="151"/>
      <c r="G35" s="118" t="s">
        <v>3</v>
      </c>
      <c r="H35" s="3"/>
      <c r="I35" s="4"/>
      <c r="J35" s="8"/>
      <c r="K35" s="87"/>
      <c r="L35" s="56"/>
      <c r="M35" s="12"/>
      <c r="N35" s="84"/>
      <c r="O35" s="83">
        <f t="shared" si="0"/>
        <v>0</v>
      </c>
    </row>
    <row r="36" spans="1:15" ht="15" customHeight="1">
      <c r="A36" s="126"/>
      <c r="B36" s="127"/>
      <c r="C36" s="151"/>
      <c r="D36" s="151"/>
      <c r="E36" s="151"/>
      <c r="F36" s="151"/>
      <c r="G36" s="118" t="s">
        <v>3</v>
      </c>
      <c r="H36" s="3"/>
      <c r="I36" s="4"/>
      <c r="J36" s="8"/>
      <c r="K36" s="87"/>
      <c r="L36" s="56"/>
      <c r="M36" s="12"/>
      <c r="N36" s="84"/>
      <c r="O36" s="83">
        <f t="shared" si="0"/>
        <v>0</v>
      </c>
    </row>
    <row r="37" spans="1:15" ht="15" customHeight="1">
      <c r="A37" s="126"/>
      <c r="B37" s="127"/>
      <c r="C37" s="151"/>
      <c r="D37" s="151"/>
      <c r="E37" s="151"/>
      <c r="F37" s="151"/>
      <c r="G37" s="118" t="s">
        <v>3</v>
      </c>
      <c r="H37" s="3"/>
      <c r="I37" s="4"/>
      <c r="J37" s="8"/>
      <c r="K37" s="87"/>
      <c r="L37" s="56"/>
      <c r="M37" s="12"/>
      <c r="N37" s="84"/>
      <c r="O37" s="83">
        <f t="shared" si="0"/>
        <v>0</v>
      </c>
    </row>
    <row r="38" spans="1:15" ht="15" customHeight="1">
      <c r="A38" s="126"/>
      <c r="B38" s="127"/>
      <c r="C38" s="151"/>
      <c r="D38" s="151"/>
      <c r="E38" s="151"/>
      <c r="F38" s="151"/>
      <c r="G38" s="118" t="s">
        <v>3</v>
      </c>
      <c r="H38" s="3"/>
      <c r="I38" s="4"/>
      <c r="J38" s="8"/>
      <c r="K38" s="87"/>
      <c r="L38" s="56">
        <f>IF($H$64&lt;&gt;0,výpočty!I72*'Příjemka drobného majetku'!J38,'Příjemka drobného majetku'!I38*'Příjemka drobného majetku'!J38)</f>
        <v>0</v>
      </c>
      <c r="M38" s="12">
        <f>VALUE(FIXED(IF(I38&lt;&gt;0,výpočty!I40+IF(AND(K38&lt;&gt;"x",K38&lt;&gt;"X"),'Příjemka drobného majetku'!L38,0)+výpočty!$K$68,0),2,FALSE))</f>
        <v>0</v>
      </c>
      <c r="N38" s="84"/>
      <c r="O38" s="83">
        <f t="shared" si="0"/>
        <v>0</v>
      </c>
    </row>
    <row r="39" spans="1:15" ht="15" customHeight="1">
      <c r="A39" s="126"/>
      <c r="B39" s="127"/>
      <c r="C39" s="151"/>
      <c r="D39" s="151"/>
      <c r="E39" s="151"/>
      <c r="F39" s="151"/>
      <c r="G39" s="118" t="s">
        <v>3</v>
      </c>
      <c r="H39" s="3"/>
      <c r="I39" s="4"/>
      <c r="J39" s="8"/>
      <c r="K39" s="87"/>
      <c r="L39" s="56">
        <f>IF($H$64&lt;&gt;0,výpočty!I73*'Příjemka drobného majetku'!J39,'Příjemka drobného majetku'!I39*'Příjemka drobného majetku'!J39)</f>
        <v>0</v>
      </c>
      <c r="M39" s="12">
        <f>VALUE(FIXED(IF(I39&lt;&gt;0,výpočty!I41+IF(AND(K39&lt;&gt;"x",K39&lt;&gt;"X"),'Příjemka drobného majetku'!L39,0)+výpočty!$K$68,0),2,FALSE))</f>
        <v>0</v>
      </c>
      <c r="N39" s="84"/>
      <c r="O39" s="83">
        <f t="shared" si="0"/>
        <v>0</v>
      </c>
    </row>
    <row r="40" spans="1:15" ht="15" customHeight="1">
      <c r="A40" s="126"/>
      <c r="B40" s="127"/>
      <c r="C40" s="151"/>
      <c r="D40" s="151"/>
      <c r="E40" s="151"/>
      <c r="F40" s="151"/>
      <c r="G40" s="118" t="s">
        <v>3</v>
      </c>
      <c r="H40" s="3"/>
      <c r="I40" s="4"/>
      <c r="J40" s="8"/>
      <c r="K40" s="87"/>
      <c r="L40" s="56">
        <f>IF($H$64&lt;&gt;0,výpočty!I74*'Příjemka drobného majetku'!J40,'Příjemka drobného majetku'!I40*'Příjemka drobného majetku'!J40)</f>
        <v>0</v>
      </c>
      <c r="M40" s="12">
        <f>VALUE(FIXED(IF(I40&lt;&gt;0,výpočty!I42+IF(AND(K40&lt;&gt;"x",K40&lt;&gt;"X"),'Příjemka drobného majetku'!L40,0)+výpočty!$K$68,0),2,FALSE))</f>
        <v>0</v>
      </c>
      <c r="N40" s="84"/>
      <c r="O40" s="83">
        <f t="shared" si="0"/>
        <v>0</v>
      </c>
    </row>
    <row r="41" spans="1:15" ht="15" customHeight="1">
      <c r="A41" s="126"/>
      <c r="B41" s="127"/>
      <c r="C41" s="151"/>
      <c r="D41" s="151"/>
      <c r="E41" s="151"/>
      <c r="F41" s="151"/>
      <c r="G41" s="118" t="s">
        <v>3</v>
      </c>
      <c r="H41" s="3"/>
      <c r="I41" s="4"/>
      <c r="J41" s="8"/>
      <c r="K41" s="87"/>
      <c r="L41" s="56">
        <f>IF($H$64&lt;&gt;0,výpočty!I75*'Příjemka drobného majetku'!J41,'Příjemka drobného majetku'!I41*'Příjemka drobného majetku'!J41)</f>
        <v>0</v>
      </c>
      <c r="M41" s="12">
        <f>VALUE(FIXED(IF(I41&lt;&gt;0,výpočty!I43+IF(AND(K41&lt;&gt;"x",K41&lt;&gt;"X"),'Příjemka drobného majetku'!L41,0)+výpočty!$K$68,0),2,FALSE))</f>
        <v>0</v>
      </c>
      <c r="N41" s="84"/>
      <c r="O41" s="83">
        <f t="shared" si="0"/>
        <v>0</v>
      </c>
    </row>
    <row r="42" spans="1:15" ht="15" customHeight="1">
      <c r="A42" s="126"/>
      <c r="B42" s="127"/>
      <c r="C42" s="151"/>
      <c r="D42" s="151"/>
      <c r="E42" s="151"/>
      <c r="F42" s="151"/>
      <c r="G42" s="118" t="s">
        <v>3</v>
      </c>
      <c r="H42" s="3"/>
      <c r="I42" s="4"/>
      <c r="J42" s="8"/>
      <c r="K42" s="87"/>
      <c r="L42" s="56">
        <f>IF($H$64&lt;&gt;0,výpočty!I76*'Příjemka drobného majetku'!J42,'Příjemka drobného majetku'!I42*'Příjemka drobného majetku'!J42)</f>
        <v>0</v>
      </c>
      <c r="M42" s="12">
        <f>VALUE(FIXED(IF(I42&lt;&gt;0,výpočty!I44+IF(AND(K42&lt;&gt;"x",K42&lt;&gt;"X"),'Příjemka drobného majetku'!L42,0)+výpočty!$K$68,0),2,FALSE))</f>
        <v>0</v>
      </c>
      <c r="N42" s="84"/>
      <c r="O42" s="83">
        <f t="shared" si="0"/>
        <v>0</v>
      </c>
    </row>
    <row r="43" spans="1:15" ht="15" customHeight="1">
      <c r="A43" s="126"/>
      <c r="B43" s="127"/>
      <c r="C43" s="151"/>
      <c r="D43" s="151"/>
      <c r="E43" s="151"/>
      <c r="F43" s="151"/>
      <c r="G43" s="118" t="s">
        <v>3</v>
      </c>
      <c r="H43" s="3"/>
      <c r="I43" s="4"/>
      <c r="J43" s="8"/>
      <c r="K43" s="87"/>
      <c r="L43" s="56">
        <f>IF($H$64&lt;&gt;0,výpočty!I77*'Příjemka drobného majetku'!J43,'Příjemka drobného majetku'!I43*'Příjemka drobného majetku'!J43)</f>
        <v>0</v>
      </c>
      <c r="M43" s="12">
        <f>VALUE(FIXED(IF(I43&lt;&gt;0,výpočty!I45+IF(AND(K43&lt;&gt;"x",K43&lt;&gt;"X"),'Příjemka drobného majetku'!L43,0)+výpočty!$K$68,0),2,FALSE))</f>
        <v>0</v>
      </c>
      <c r="N43" s="84"/>
      <c r="O43" s="83">
        <f t="shared" si="0"/>
        <v>0</v>
      </c>
    </row>
    <row r="44" spans="1:15" ht="15" customHeight="1">
      <c r="A44" s="126"/>
      <c r="B44" s="127"/>
      <c r="C44" s="151"/>
      <c r="D44" s="151"/>
      <c r="E44" s="151"/>
      <c r="F44" s="151"/>
      <c r="G44" s="118" t="s">
        <v>3</v>
      </c>
      <c r="H44" s="3"/>
      <c r="I44" s="4"/>
      <c r="J44" s="8"/>
      <c r="K44" s="87"/>
      <c r="L44" s="56">
        <f>IF($H$64&lt;&gt;0,výpočty!I78*'Příjemka drobného majetku'!J44,'Příjemka drobného majetku'!I44*'Příjemka drobného majetku'!J44)</f>
        <v>0</v>
      </c>
      <c r="M44" s="12">
        <f>VALUE(FIXED(IF(I44&lt;&gt;0,výpočty!I46+IF(AND(K44&lt;&gt;"x",K44&lt;&gt;"X"),'Příjemka drobného majetku'!L44,0)+výpočty!$K$68,0),2,FALSE))</f>
        <v>0</v>
      </c>
      <c r="N44" s="84"/>
      <c r="O44" s="83">
        <f t="shared" si="0"/>
        <v>0</v>
      </c>
    </row>
    <row r="45" spans="1:15" ht="15" customHeight="1">
      <c r="A45" s="126"/>
      <c r="B45" s="127"/>
      <c r="C45" s="151"/>
      <c r="D45" s="151"/>
      <c r="E45" s="151"/>
      <c r="F45" s="151"/>
      <c r="G45" s="118" t="s">
        <v>3</v>
      </c>
      <c r="H45" s="3"/>
      <c r="I45" s="4"/>
      <c r="J45" s="8"/>
      <c r="K45" s="87"/>
      <c r="L45" s="56">
        <f>IF($H$64&lt;&gt;0,výpočty!I79*'Příjemka drobného majetku'!J45,'Příjemka drobného majetku'!I45*'Příjemka drobného majetku'!J45)</f>
        <v>0</v>
      </c>
      <c r="M45" s="12">
        <f>VALUE(FIXED(IF(I45&lt;&gt;0,výpočty!I47+IF(AND(K45&lt;&gt;"x",K45&lt;&gt;"X"),'Příjemka drobného majetku'!L45,0)+výpočty!$K$68,0),2,FALSE))</f>
        <v>0</v>
      </c>
      <c r="N45" s="84"/>
      <c r="O45" s="83">
        <f t="shared" si="0"/>
        <v>0</v>
      </c>
    </row>
    <row r="46" spans="1:15" ht="15" customHeight="1">
      <c r="A46" s="126"/>
      <c r="B46" s="127"/>
      <c r="C46" s="151"/>
      <c r="D46" s="151"/>
      <c r="E46" s="151"/>
      <c r="F46" s="151"/>
      <c r="G46" s="118" t="s">
        <v>3</v>
      </c>
      <c r="H46" s="3"/>
      <c r="I46" s="4"/>
      <c r="J46" s="8"/>
      <c r="K46" s="87"/>
      <c r="L46" s="56">
        <f>IF($H$64&lt;&gt;0,výpočty!I80*'Příjemka drobného majetku'!J46,'Příjemka drobného majetku'!I46*'Příjemka drobného majetku'!J46)</f>
        <v>0</v>
      </c>
      <c r="M46" s="12">
        <f>VALUE(FIXED(IF(I46&lt;&gt;0,výpočty!I48+IF(AND(K46&lt;&gt;"x",K46&lt;&gt;"X"),'Příjemka drobného majetku'!L46,0)+výpočty!$K$68,0),2,FALSE))</f>
        <v>0</v>
      </c>
      <c r="N46" s="84"/>
      <c r="O46" s="83">
        <f t="shared" si="0"/>
        <v>0</v>
      </c>
    </row>
    <row r="47" spans="1:15" ht="15" customHeight="1">
      <c r="A47" s="126"/>
      <c r="B47" s="127"/>
      <c r="C47" s="151"/>
      <c r="D47" s="151"/>
      <c r="E47" s="151"/>
      <c r="F47" s="151"/>
      <c r="G47" s="118" t="s">
        <v>3</v>
      </c>
      <c r="H47" s="3"/>
      <c r="I47" s="4"/>
      <c r="J47" s="8"/>
      <c r="K47" s="87"/>
      <c r="L47" s="56">
        <f>IF($H$64&lt;&gt;0,výpočty!I81*'Příjemka drobného majetku'!J47,'Příjemka drobného majetku'!I47*'Příjemka drobného majetku'!J47)</f>
        <v>0</v>
      </c>
      <c r="M47" s="12">
        <f>VALUE(FIXED(IF(I47&lt;&gt;0,výpočty!I49+IF(AND(K47&lt;&gt;"x",K47&lt;&gt;"X"),'Příjemka drobného majetku'!L47,0)+výpočty!$K$68,0),2,FALSE))</f>
        <v>0</v>
      </c>
      <c r="N47" s="84"/>
      <c r="O47" s="83">
        <f t="shared" si="0"/>
        <v>0</v>
      </c>
    </row>
    <row r="48" spans="1:15" ht="15" customHeight="1">
      <c r="A48" s="126"/>
      <c r="B48" s="127"/>
      <c r="C48" s="151"/>
      <c r="D48" s="151"/>
      <c r="E48" s="151"/>
      <c r="F48" s="151"/>
      <c r="G48" s="118" t="s">
        <v>3</v>
      </c>
      <c r="H48" s="3"/>
      <c r="I48" s="4"/>
      <c r="J48" s="8"/>
      <c r="K48" s="87"/>
      <c r="L48" s="56">
        <f>IF($H$64&lt;&gt;0,výpočty!I82*'Příjemka drobného majetku'!J48,'Příjemka drobného majetku'!I48*'Příjemka drobného majetku'!J48)</f>
        <v>0</v>
      </c>
      <c r="M48" s="12">
        <f>VALUE(FIXED(IF(I48&lt;&gt;0,výpočty!I50+IF(AND(K48&lt;&gt;"x",K48&lt;&gt;"X"),'Příjemka drobného majetku'!L48,0)+výpočty!$K$68,0),2,FALSE))</f>
        <v>0</v>
      </c>
      <c r="N48" s="84"/>
      <c r="O48" s="83">
        <f t="shared" si="0"/>
        <v>0</v>
      </c>
    </row>
    <row r="49" spans="1:15" ht="15" customHeight="1">
      <c r="A49" s="126"/>
      <c r="B49" s="127"/>
      <c r="C49" s="151"/>
      <c r="D49" s="151"/>
      <c r="E49" s="151"/>
      <c r="F49" s="151"/>
      <c r="G49" s="118" t="s">
        <v>3</v>
      </c>
      <c r="H49" s="3"/>
      <c r="I49" s="4"/>
      <c r="J49" s="8"/>
      <c r="K49" s="87"/>
      <c r="L49" s="56">
        <f>IF($H$64&lt;&gt;0,výpočty!I83*'Příjemka drobného majetku'!J49,'Příjemka drobného majetku'!I49*'Příjemka drobného majetku'!J49)</f>
        <v>0</v>
      </c>
      <c r="M49" s="12">
        <f>VALUE(FIXED(IF(I49&lt;&gt;0,výpočty!I51+IF(AND(K49&lt;&gt;"x",K49&lt;&gt;"X"),'Příjemka drobného majetku'!L49,0)+výpočty!$K$68,0),2,FALSE))</f>
        <v>0</v>
      </c>
      <c r="N49" s="84"/>
      <c r="O49" s="83">
        <f t="shared" si="0"/>
        <v>0</v>
      </c>
    </row>
    <row r="50" spans="1:15" ht="15" customHeight="1">
      <c r="A50" s="126"/>
      <c r="B50" s="127"/>
      <c r="C50" s="151"/>
      <c r="D50" s="151"/>
      <c r="E50" s="151"/>
      <c r="F50" s="151"/>
      <c r="G50" s="118" t="s">
        <v>3</v>
      </c>
      <c r="H50" s="3"/>
      <c r="I50" s="4"/>
      <c r="J50" s="8"/>
      <c r="K50" s="87"/>
      <c r="L50" s="56">
        <f>IF($H$64&lt;&gt;0,výpočty!I84*'Příjemka drobného majetku'!J50,'Příjemka drobného majetku'!I50*'Příjemka drobného majetku'!J50)</f>
        <v>0</v>
      </c>
      <c r="M50" s="12">
        <f>VALUE(FIXED(IF(I50&lt;&gt;0,výpočty!I52+IF(AND(K50&lt;&gt;"x",K50&lt;&gt;"X"),'Příjemka drobného majetku'!L50,0)+výpočty!$K$68,0),2,FALSE))</f>
        <v>0</v>
      </c>
      <c r="N50" s="84"/>
      <c r="O50" s="83">
        <f t="shared" si="0"/>
        <v>0</v>
      </c>
    </row>
    <row r="51" spans="1:15" ht="15" customHeight="1">
      <c r="A51" s="126"/>
      <c r="B51" s="127"/>
      <c r="C51" s="151"/>
      <c r="D51" s="151"/>
      <c r="E51" s="151"/>
      <c r="F51" s="151"/>
      <c r="G51" s="118" t="s">
        <v>3</v>
      </c>
      <c r="H51" s="3"/>
      <c r="I51" s="4"/>
      <c r="J51" s="8"/>
      <c r="K51" s="87"/>
      <c r="L51" s="56">
        <f>IF($H$64&lt;&gt;0,výpočty!I85*'Příjemka drobného majetku'!J51,'Příjemka drobného majetku'!I51*'Příjemka drobného majetku'!J51)</f>
        <v>0</v>
      </c>
      <c r="M51" s="12">
        <f>VALUE(FIXED(IF(I51&lt;&gt;0,výpočty!I53+IF(AND(K51&lt;&gt;"x",K51&lt;&gt;"X"),'Příjemka drobného majetku'!L51,0)+výpočty!$K$68,0),2,FALSE))</f>
        <v>0</v>
      </c>
      <c r="N51" s="84"/>
      <c r="O51" s="83">
        <f t="shared" si="0"/>
        <v>0</v>
      </c>
    </row>
    <row r="52" spans="1:15" ht="15" customHeight="1">
      <c r="A52" s="126"/>
      <c r="B52" s="127"/>
      <c r="C52" s="151"/>
      <c r="D52" s="151"/>
      <c r="E52" s="151"/>
      <c r="F52" s="151"/>
      <c r="G52" s="118" t="s">
        <v>3</v>
      </c>
      <c r="H52" s="3"/>
      <c r="I52" s="4"/>
      <c r="J52" s="8"/>
      <c r="K52" s="87"/>
      <c r="L52" s="56">
        <f>IF($H$64&lt;&gt;0,výpočty!I86*'Příjemka drobného majetku'!J52,'Příjemka drobného majetku'!I52*'Příjemka drobného majetku'!J52)</f>
        <v>0</v>
      </c>
      <c r="M52" s="12">
        <f>VALUE(FIXED(IF(I52&lt;&gt;0,výpočty!I54+IF(AND(K52&lt;&gt;"x",K52&lt;&gt;"X"),'Příjemka drobného majetku'!L52,0)+výpočty!$K$68,0),2,FALSE))</f>
        <v>0</v>
      </c>
      <c r="N52" s="84"/>
      <c r="O52" s="83">
        <f t="shared" si="0"/>
        <v>0</v>
      </c>
    </row>
    <row r="53" spans="1:15" ht="15" customHeight="1">
      <c r="A53" s="126"/>
      <c r="B53" s="127"/>
      <c r="C53" s="151"/>
      <c r="D53" s="151"/>
      <c r="E53" s="151"/>
      <c r="F53" s="151"/>
      <c r="G53" s="118" t="s">
        <v>3</v>
      </c>
      <c r="H53" s="3"/>
      <c r="I53" s="4"/>
      <c r="J53" s="8"/>
      <c r="K53" s="87"/>
      <c r="L53" s="56">
        <f>IF($H$64&lt;&gt;0,výpočty!I87*'Příjemka drobného majetku'!J53,'Příjemka drobného majetku'!I53*'Příjemka drobného majetku'!J53)</f>
        <v>0</v>
      </c>
      <c r="M53" s="12">
        <f>VALUE(FIXED(IF(I53&lt;&gt;0,výpočty!I55+IF(AND(K53&lt;&gt;"x",K53&lt;&gt;"X"),'Příjemka drobného majetku'!L53,0)+výpočty!$K$68,0),2,FALSE))</f>
        <v>0</v>
      </c>
      <c r="N53" s="84"/>
      <c r="O53" s="83">
        <f t="shared" si="0"/>
        <v>0</v>
      </c>
    </row>
    <row r="54" spans="1:15" ht="15" customHeight="1">
      <c r="A54" s="126"/>
      <c r="B54" s="127"/>
      <c r="C54" s="151"/>
      <c r="D54" s="151"/>
      <c r="E54" s="151"/>
      <c r="F54" s="151"/>
      <c r="G54" s="118" t="s">
        <v>3</v>
      </c>
      <c r="H54" s="3"/>
      <c r="I54" s="4"/>
      <c r="J54" s="8"/>
      <c r="K54" s="87"/>
      <c r="L54" s="56">
        <f>IF($H$64&lt;&gt;0,výpočty!I88*'Příjemka drobného majetku'!J54,'Příjemka drobného majetku'!I54*'Příjemka drobného majetku'!J54)</f>
        <v>0</v>
      </c>
      <c r="M54" s="12">
        <f>VALUE(FIXED(IF(I54&lt;&gt;0,výpočty!I56+IF(AND(K54&lt;&gt;"x",K54&lt;&gt;"X"),'Příjemka drobného majetku'!L54,0)+výpočty!$K$68,0),2,FALSE))</f>
        <v>0</v>
      </c>
      <c r="N54" s="84"/>
      <c r="O54" s="83">
        <f t="shared" si="0"/>
        <v>0</v>
      </c>
    </row>
    <row r="55" spans="1:15" ht="15" customHeight="1">
      <c r="A55" s="126"/>
      <c r="B55" s="127"/>
      <c r="C55" s="151"/>
      <c r="D55" s="151"/>
      <c r="E55" s="151"/>
      <c r="F55" s="151"/>
      <c r="G55" s="118" t="s">
        <v>3</v>
      </c>
      <c r="H55" s="3"/>
      <c r="I55" s="4"/>
      <c r="J55" s="8"/>
      <c r="K55" s="87"/>
      <c r="L55" s="56">
        <f>IF($H$64&lt;&gt;0,výpočty!I89*'Příjemka drobného majetku'!J55,'Příjemka drobného majetku'!I55*'Příjemka drobného majetku'!J55)</f>
        <v>0</v>
      </c>
      <c r="M55" s="12">
        <f>VALUE(FIXED(IF(I55&lt;&gt;0,výpočty!I57+IF(AND(K55&lt;&gt;"x",K55&lt;&gt;"X"),'Příjemka drobného majetku'!L55,0)+výpočty!$K$68,0),2,FALSE))</f>
        <v>0</v>
      </c>
      <c r="N55" s="84"/>
      <c r="O55" s="83">
        <f t="shared" si="0"/>
        <v>0</v>
      </c>
    </row>
    <row r="56" spans="1:15" ht="15" customHeight="1">
      <c r="A56" s="126"/>
      <c r="B56" s="127"/>
      <c r="C56" s="151"/>
      <c r="D56" s="151"/>
      <c r="E56" s="151"/>
      <c r="F56" s="151"/>
      <c r="G56" s="118" t="s">
        <v>3</v>
      </c>
      <c r="H56" s="3"/>
      <c r="I56" s="4"/>
      <c r="J56" s="8"/>
      <c r="K56" s="87"/>
      <c r="L56" s="56">
        <f>IF($H$64&lt;&gt;0,výpočty!I90*'Příjemka drobného majetku'!J56,'Příjemka drobného majetku'!I56*'Příjemka drobného majetku'!J56)</f>
        <v>0</v>
      </c>
      <c r="M56" s="12">
        <f>VALUE(FIXED(IF(I56&lt;&gt;0,výpočty!I58+IF(AND(K56&lt;&gt;"x",K56&lt;&gt;"X"),'Příjemka drobného majetku'!L56,0)+výpočty!$K$68,0),2,FALSE))</f>
        <v>0</v>
      </c>
      <c r="N56" s="84"/>
      <c r="O56" s="83">
        <f t="shared" si="0"/>
        <v>0</v>
      </c>
    </row>
    <row r="57" spans="1:15" ht="15" customHeight="1">
      <c r="A57" s="149"/>
      <c r="B57" s="150"/>
      <c r="C57" s="151"/>
      <c r="D57" s="151"/>
      <c r="E57" s="151"/>
      <c r="F57" s="151"/>
      <c r="G57" s="118" t="s">
        <v>3</v>
      </c>
      <c r="H57" s="3"/>
      <c r="I57" s="4"/>
      <c r="J57" s="8"/>
      <c r="K57" s="87"/>
      <c r="L57" s="56">
        <f>IF($H$64&lt;&gt;0,výpočty!I91*'Příjemka drobného majetku'!J57,'Příjemka drobného majetku'!I57*'Příjemka drobného majetku'!J57)</f>
        <v>0</v>
      </c>
      <c r="M57" s="12">
        <f>VALUE(FIXED(IF(I57&lt;&gt;0,výpočty!I59+IF(AND(K57&lt;&gt;"x",K57&lt;&gt;"X"),'Příjemka drobného majetku'!L57,0)+výpočty!$K$68,0),2,FALSE))</f>
        <v>0</v>
      </c>
      <c r="N57" s="84"/>
      <c r="O57" s="83">
        <f t="shared" si="0"/>
        <v>0</v>
      </c>
    </row>
    <row r="58" spans="1:15" ht="15" customHeight="1" thickBot="1">
      <c r="A58" s="169"/>
      <c r="B58" s="170"/>
      <c r="C58" s="171"/>
      <c r="D58" s="171"/>
      <c r="E58" s="171"/>
      <c r="F58" s="171"/>
      <c r="G58" s="119" t="s">
        <v>3</v>
      </c>
      <c r="H58" s="9"/>
      <c r="I58" s="10"/>
      <c r="J58" s="11"/>
      <c r="K58" s="88"/>
      <c r="L58" s="128">
        <f>IF($H$64&lt;&gt;0,výpočty!I92*'Příjemka drobného majetku'!J58,'Příjemka drobného majetku'!I58*'Příjemka drobného majetku'!J58)</f>
        <v>0</v>
      </c>
      <c r="M58" s="131">
        <f>VALUE(FIXED(IF(I58&lt;&gt;0,výpočty!I60+IF(AND(K58&lt;&gt;"x",K58&lt;&gt;"X"),'Příjemka drobného majetku'!L58,0)+výpočty!$K$68,0),2,FALSE))</f>
        <v>0</v>
      </c>
      <c r="N58" s="85"/>
      <c r="O58" s="83">
        <f t="shared" si="0"/>
        <v>0</v>
      </c>
    </row>
    <row r="59" spans="1:15" ht="3.75" customHeight="1">
      <c r="A59" s="26"/>
      <c r="B59" s="27"/>
      <c r="C59" s="177"/>
      <c r="D59" s="178"/>
      <c r="E59" s="178"/>
      <c r="F59" s="178"/>
      <c r="G59" s="28"/>
      <c r="H59" s="29"/>
      <c r="I59" s="30"/>
      <c r="J59" s="30" t="s">
        <v>9</v>
      </c>
      <c r="K59" s="86"/>
      <c r="L59" s="31"/>
      <c r="M59" s="14"/>
      <c r="N59" s="35"/>
      <c r="O59" s="53"/>
    </row>
    <row r="60" spans="1:15" ht="15" customHeight="1" thickBot="1">
      <c r="A60" s="32"/>
      <c r="B60" s="33"/>
      <c r="C60" s="34"/>
      <c r="D60" s="34"/>
      <c r="E60" s="175" t="s">
        <v>10</v>
      </c>
      <c r="F60" s="175"/>
      <c r="G60" s="43"/>
      <c r="H60" s="44"/>
      <c r="I60" s="51" t="s">
        <v>25</v>
      </c>
      <c r="J60" s="5"/>
      <c r="K60" s="5"/>
      <c r="L60" s="31"/>
      <c r="M60" s="14"/>
      <c r="N60" s="35"/>
      <c r="O60" s="53"/>
    </row>
    <row r="61" spans="1:15" ht="15" customHeight="1">
      <c r="A61" s="32"/>
      <c r="B61" s="33"/>
      <c r="C61" s="34"/>
      <c r="D61" s="34"/>
      <c r="E61" s="175" t="s">
        <v>11</v>
      </c>
      <c r="F61" s="175"/>
      <c r="G61" s="43"/>
      <c r="H61" s="45"/>
      <c r="I61" s="51" t="s">
        <v>25</v>
      </c>
      <c r="J61" s="5"/>
      <c r="K61" s="5"/>
      <c r="L61" s="31"/>
      <c r="M61" s="14"/>
      <c r="N61" s="153" t="s">
        <v>42</v>
      </c>
      <c r="O61" s="53"/>
    </row>
    <row r="62" spans="1:15" ht="15" customHeight="1">
      <c r="A62" s="32"/>
      <c r="B62" s="33"/>
      <c r="C62" s="34"/>
      <c r="D62" s="34"/>
      <c r="E62" s="174" t="s">
        <v>12</v>
      </c>
      <c r="F62" s="174"/>
      <c r="G62" s="48"/>
      <c r="H62" s="52"/>
      <c r="I62" s="62" t="s">
        <v>25</v>
      </c>
      <c r="J62" s="5"/>
      <c r="K62" s="5"/>
      <c r="L62" s="31"/>
      <c r="M62" s="14"/>
      <c r="N62" s="135"/>
      <c r="O62" s="53"/>
    </row>
    <row r="63" spans="1:14" ht="2.25" customHeight="1">
      <c r="A63" s="167"/>
      <c r="B63" s="168"/>
      <c r="C63" s="36"/>
      <c r="D63" s="36"/>
      <c r="E63" s="163"/>
      <c r="F63" s="164"/>
      <c r="G63" s="58"/>
      <c r="H63" s="60" t="str">
        <f>IF(AND(H64&lt;&gt;0,J64&lt;&gt;0),"Nelze zadat současně % i částku!!!"," ")</f>
        <v> </v>
      </c>
      <c r="I63" s="61"/>
      <c r="J63" s="61"/>
      <c r="K63" s="61"/>
      <c r="L63" s="31"/>
      <c r="M63" s="13"/>
      <c r="N63" s="135"/>
    </row>
    <row r="64" spans="1:15" ht="21" customHeight="1" thickBot="1">
      <c r="A64" s="32"/>
      <c r="B64" s="33"/>
      <c r="C64" s="37"/>
      <c r="D64" s="37"/>
      <c r="E64" s="175" t="s">
        <v>14</v>
      </c>
      <c r="F64" s="176"/>
      <c r="G64" s="46" t="s">
        <v>13</v>
      </c>
      <c r="H64" s="47"/>
      <c r="I64" s="73"/>
      <c r="J64" s="74"/>
      <c r="K64" s="74"/>
      <c r="L64" s="59"/>
      <c r="M64" s="13"/>
      <c r="N64" s="75">
        <f>SUM(O10:O58)</f>
        <v>0</v>
      </c>
      <c r="O64" s="53"/>
    </row>
    <row r="65" spans="1:14" ht="6.75" customHeight="1" thickBot="1">
      <c r="A65" s="38"/>
      <c r="B65" s="39"/>
      <c r="C65" s="18"/>
      <c r="D65" s="18"/>
      <c r="E65" s="18"/>
      <c r="F65" s="18"/>
      <c r="G65" s="40"/>
      <c r="H65" s="172"/>
      <c r="I65" s="172"/>
      <c r="J65" s="173"/>
      <c r="K65" s="82"/>
      <c r="L65" s="41"/>
      <c r="M65" s="42"/>
      <c r="N65" s="35"/>
    </row>
    <row r="66" spans="1:14" ht="16.5" customHeight="1">
      <c r="A66" s="189" t="s">
        <v>33</v>
      </c>
      <c r="B66" s="190"/>
      <c r="C66" s="70"/>
      <c r="D66" s="66" t="s">
        <v>36</v>
      </c>
      <c r="E66" s="70"/>
      <c r="F66" s="66" t="s">
        <v>38</v>
      </c>
      <c r="G66" s="145"/>
      <c r="H66" s="184"/>
      <c r="I66" s="68" t="s">
        <v>43</v>
      </c>
      <c r="J66" s="145"/>
      <c r="K66" s="146"/>
      <c r="L66" s="77"/>
      <c r="M66" s="181" t="s">
        <v>44</v>
      </c>
      <c r="N66" s="63"/>
    </row>
    <row r="67" spans="1:14" ht="18.75" customHeight="1">
      <c r="A67" s="179" t="s">
        <v>34</v>
      </c>
      <c r="B67" s="180"/>
      <c r="C67" s="71"/>
      <c r="D67" s="67" t="s">
        <v>39</v>
      </c>
      <c r="E67" s="71"/>
      <c r="F67" s="67" t="s">
        <v>34</v>
      </c>
      <c r="G67" s="185"/>
      <c r="H67" s="186"/>
      <c r="I67" s="193" t="s">
        <v>40</v>
      </c>
      <c r="J67" s="197"/>
      <c r="K67" s="198"/>
      <c r="L67" s="191"/>
      <c r="M67" s="182"/>
      <c r="N67" s="72"/>
    </row>
    <row r="68" spans="1:14" ht="15" customHeight="1" thickBot="1">
      <c r="A68" s="195" t="s">
        <v>35</v>
      </c>
      <c r="B68" s="196"/>
      <c r="C68" s="64"/>
      <c r="D68" s="69" t="s">
        <v>37</v>
      </c>
      <c r="E68" s="64"/>
      <c r="F68" s="69" t="s">
        <v>35</v>
      </c>
      <c r="G68" s="187"/>
      <c r="H68" s="188"/>
      <c r="I68" s="194"/>
      <c r="J68" s="199"/>
      <c r="K68" s="200"/>
      <c r="L68" s="192"/>
      <c r="M68" s="183"/>
      <c r="N68" s="65"/>
    </row>
    <row r="69" spans="1:14" ht="12.75">
      <c r="A69" s="78" t="s">
        <v>45</v>
      </c>
      <c r="J69" s="121" t="s">
        <v>66</v>
      </c>
      <c r="M69" s="122"/>
      <c r="N69" s="117"/>
    </row>
    <row r="70" spans="1:14" ht="12.75">
      <c r="A70" s="78" t="s">
        <v>53</v>
      </c>
      <c r="J70" s="121" t="s">
        <v>67</v>
      </c>
      <c r="K70" s="78"/>
      <c r="M70" s="122"/>
      <c r="N70" s="117"/>
    </row>
    <row r="71" ht="12.75">
      <c r="J71" s="78" t="s">
        <v>55</v>
      </c>
    </row>
  </sheetData>
  <sheetProtection sheet="1" objects="1" scenarios="1" formatColumns="0" selectLockedCells="1"/>
  <mergeCells count="113">
    <mergeCell ref="C50:F50"/>
    <mergeCell ref="C51:F51"/>
    <mergeCell ref="C56:F56"/>
    <mergeCell ref="C52:F52"/>
    <mergeCell ref="C53:F53"/>
    <mergeCell ref="C54:F54"/>
    <mergeCell ref="C55:F55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A1:F1"/>
    <mergeCell ref="H1:L1"/>
    <mergeCell ref="M1:N1"/>
    <mergeCell ref="H6:I6"/>
    <mergeCell ref="A5:C5"/>
    <mergeCell ref="K5:L5"/>
    <mergeCell ref="K4:L4"/>
    <mergeCell ref="M3:N3"/>
    <mergeCell ref="A4:C4"/>
    <mergeCell ref="M4:N4"/>
    <mergeCell ref="M8:M9"/>
    <mergeCell ref="L8:L9"/>
    <mergeCell ref="H7:I7"/>
    <mergeCell ref="J7:N7"/>
    <mergeCell ref="I8:I9"/>
    <mergeCell ref="A6:D6"/>
    <mergeCell ref="E7:G7"/>
    <mergeCell ref="A8:B8"/>
    <mergeCell ref="D4:E4"/>
    <mergeCell ref="A7:D7"/>
    <mergeCell ref="C16:F16"/>
    <mergeCell ref="A11:B11"/>
    <mergeCell ref="A12:B12"/>
    <mergeCell ref="C15:F15"/>
    <mergeCell ref="A15:B15"/>
    <mergeCell ref="C14:F14"/>
    <mergeCell ref="A13:B13"/>
    <mergeCell ref="C13:F13"/>
    <mergeCell ref="A67:B67"/>
    <mergeCell ref="M66:M68"/>
    <mergeCell ref="G66:H66"/>
    <mergeCell ref="G67:H67"/>
    <mergeCell ref="G68:H68"/>
    <mergeCell ref="A66:B66"/>
    <mergeCell ref="L67:L68"/>
    <mergeCell ref="I67:I68"/>
    <mergeCell ref="A68:B68"/>
    <mergeCell ref="J67:K68"/>
    <mergeCell ref="H65:J65"/>
    <mergeCell ref="E62:F62"/>
    <mergeCell ref="E64:F64"/>
    <mergeCell ref="C21:F21"/>
    <mergeCell ref="E61:F61"/>
    <mergeCell ref="C57:F57"/>
    <mergeCell ref="C23:F23"/>
    <mergeCell ref="C59:F59"/>
    <mergeCell ref="E60:F60"/>
    <mergeCell ref="C58:F58"/>
    <mergeCell ref="E63:F63"/>
    <mergeCell ref="C20:F20"/>
    <mergeCell ref="A19:B19"/>
    <mergeCell ref="C19:F19"/>
    <mergeCell ref="A23:B23"/>
    <mergeCell ref="A63:B63"/>
    <mergeCell ref="C22:F22"/>
    <mergeCell ref="A58:B58"/>
    <mergeCell ref="C24:F24"/>
    <mergeCell ref="C25:F25"/>
    <mergeCell ref="C10:F10"/>
    <mergeCell ref="C11:F11"/>
    <mergeCell ref="N61:N63"/>
    <mergeCell ref="H8:H9"/>
    <mergeCell ref="C8:F8"/>
    <mergeCell ref="A9:D9"/>
    <mergeCell ref="G8:G9"/>
    <mergeCell ref="A10:B10"/>
    <mergeCell ref="N8:N9"/>
    <mergeCell ref="A22:B22"/>
    <mergeCell ref="A17:B17"/>
    <mergeCell ref="A18:B18"/>
    <mergeCell ref="A14:B14"/>
    <mergeCell ref="A16:B16"/>
    <mergeCell ref="C17:F17"/>
    <mergeCell ref="A3:L3"/>
    <mergeCell ref="K8:K9"/>
    <mergeCell ref="J66:K66"/>
    <mergeCell ref="D5:E5"/>
    <mergeCell ref="A57:B57"/>
    <mergeCell ref="A20:B20"/>
    <mergeCell ref="C12:F12"/>
    <mergeCell ref="C18:F18"/>
    <mergeCell ref="A21:B21"/>
  </mergeCells>
  <conditionalFormatting sqref="M66 N10:N58 L10:M64">
    <cfRule type="cellIs" priority="1" dxfId="0" operator="equal" stopIfTrue="1">
      <formula>0</formula>
    </cfRule>
  </conditionalFormatting>
  <conditionalFormatting sqref="H64 J64:K64">
    <cfRule type="expression" priority="2" dxfId="1" stopIfTrue="1">
      <formula>AND($H$64&gt;0,$J$64&gt;0)</formula>
    </cfRule>
  </conditionalFormatting>
  <dataValidations count="2">
    <dataValidation type="whole" allowBlank="1" showInputMessage="1" showErrorMessage="1" errorTitle="Chyba:" error="Variabilní symbol musí být pouze číselný kód!" sqref="E7:G7">
      <formula1>1</formula1>
      <formula2>999999999999999</formula2>
    </dataValidation>
    <dataValidation type="custom" allowBlank="1" showInputMessage="1" showErrorMessage="1" errorTitle="Chyba:" error="Tento typ majetku není povolen!" sqref="A10:B58">
      <formula1>N(OR(A10="DNM",A10="DHM",A10="DHK",A10="DNEV",A10="DHEV"))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J4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5.57421875" style="0" customWidth="1"/>
    <col min="2" max="2" width="11.00390625" style="0" customWidth="1"/>
    <col min="3" max="3" width="29.8515625" style="0" customWidth="1"/>
    <col min="4" max="4" width="12.57421875" style="0" customWidth="1"/>
    <col min="5" max="5" width="14.28125" style="0" customWidth="1"/>
    <col min="6" max="6" width="20.7109375" style="0" customWidth="1"/>
    <col min="9" max="9" width="21.8515625" style="0" customWidth="1"/>
    <col min="10" max="10" width="11.140625" style="0" customWidth="1"/>
  </cols>
  <sheetData>
    <row r="1" spans="1:10" ht="18">
      <c r="A1" s="113"/>
      <c r="B1" s="113"/>
      <c r="C1" s="248" t="s">
        <v>65</v>
      </c>
      <c r="D1" s="248"/>
      <c r="E1" s="248"/>
      <c r="F1" s="248"/>
      <c r="G1" s="248"/>
      <c r="H1" s="248"/>
      <c r="I1" s="248"/>
      <c r="J1" s="248"/>
    </row>
    <row r="2" spans="1:10" ht="13.5" thickBot="1">
      <c r="A2" s="112"/>
      <c r="B2" s="112"/>
      <c r="C2" s="249" t="s">
        <v>71</v>
      </c>
      <c r="D2" s="249"/>
      <c r="E2" s="249"/>
      <c r="F2" s="249"/>
      <c r="G2" s="249"/>
      <c r="H2" s="249"/>
      <c r="I2" s="249"/>
      <c r="J2" s="249"/>
    </row>
    <row r="3" spans="1:10" ht="13.5" customHeight="1">
      <c r="A3" s="245" t="s">
        <v>70</v>
      </c>
      <c r="B3" s="242" t="s">
        <v>47</v>
      </c>
      <c r="C3" s="102"/>
      <c r="D3" s="242" t="s">
        <v>32</v>
      </c>
      <c r="E3" s="242" t="s">
        <v>69</v>
      </c>
      <c r="F3" s="242" t="s">
        <v>64</v>
      </c>
      <c r="G3" s="242" t="s">
        <v>57</v>
      </c>
      <c r="H3" s="242" t="s">
        <v>58</v>
      </c>
      <c r="I3" s="101" t="s">
        <v>59</v>
      </c>
      <c r="J3" s="250" t="s">
        <v>63</v>
      </c>
    </row>
    <row r="4" spans="1:10" ht="12.75">
      <c r="A4" s="246"/>
      <c r="B4" s="243"/>
      <c r="C4" s="103" t="s">
        <v>68</v>
      </c>
      <c r="D4" s="243"/>
      <c r="E4" s="243"/>
      <c r="F4" s="243"/>
      <c r="G4" s="243"/>
      <c r="H4" s="243" t="s">
        <v>62</v>
      </c>
      <c r="I4" s="104" t="s">
        <v>60</v>
      </c>
      <c r="J4" s="251"/>
    </row>
    <row r="5" spans="1:10" ht="13.5" thickBot="1">
      <c r="A5" s="247"/>
      <c r="B5" s="244"/>
      <c r="C5" s="103"/>
      <c r="D5" s="244"/>
      <c r="E5" s="244"/>
      <c r="F5" s="244"/>
      <c r="G5" s="244"/>
      <c r="H5" s="244"/>
      <c r="I5" s="104" t="s">
        <v>61</v>
      </c>
      <c r="J5" s="252"/>
    </row>
    <row r="6" spans="1:10" ht="12.75">
      <c r="A6" s="95"/>
      <c r="B6" s="105"/>
      <c r="C6" s="96"/>
      <c r="D6" s="114"/>
      <c r="E6" s="123"/>
      <c r="F6" s="105"/>
      <c r="G6" s="105"/>
      <c r="H6" s="105"/>
      <c r="I6" s="105"/>
      <c r="J6" s="106"/>
    </row>
    <row r="7" spans="1:10" ht="12.75">
      <c r="A7" s="97"/>
      <c r="B7" s="107"/>
      <c r="C7" s="98"/>
      <c r="D7" s="115"/>
      <c r="E7" s="124"/>
      <c r="F7" s="107"/>
      <c r="G7" s="107"/>
      <c r="H7" s="107"/>
      <c r="I7" s="107"/>
      <c r="J7" s="108"/>
    </row>
    <row r="8" spans="1:10" ht="12.75">
      <c r="A8" s="97"/>
      <c r="B8" s="107"/>
      <c r="C8" s="98"/>
      <c r="D8" s="115"/>
      <c r="E8" s="124"/>
      <c r="F8" s="107"/>
      <c r="G8" s="107"/>
      <c r="H8" s="107"/>
      <c r="I8" s="107"/>
      <c r="J8" s="108"/>
    </row>
    <row r="9" spans="1:10" ht="12.75">
      <c r="A9" s="97"/>
      <c r="B9" s="107"/>
      <c r="C9" s="98"/>
      <c r="D9" s="115"/>
      <c r="E9" s="124"/>
      <c r="F9" s="107"/>
      <c r="G9" s="107"/>
      <c r="H9" s="107"/>
      <c r="I9" s="107"/>
      <c r="J9" s="108"/>
    </row>
    <row r="10" spans="1:10" ht="12.75">
      <c r="A10" s="97"/>
      <c r="B10" s="107"/>
      <c r="C10" s="98"/>
      <c r="D10" s="115"/>
      <c r="E10" s="124"/>
      <c r="F10" s="107"/>
      <c r="G10" s="107"/>
      <c r="H10" s="107"/>
      <c r="I10" s="107"/>
      <c r="J10" s="108"/>
    </row>
    <row r="11" spans="1:10" ht="12.75">
      <c r="A11" s="97"/>
      <c r="B11" s="107"/>
      <c r="C11" s="98"/>
      <c r="D11" s="115"/>
      <c r="E11" s="124"/>
      <c r="F11" s="107"/>
      <c r="G11" s="107"/>
      <c r="H11" s="107"/>
      <c r="I11" s="107"/>
      <c r="J11" s="108"/>
    </row>
    <row r="12" spans="1:10" ht="12.75">
      <c r="A12" s="97"/>
      <c r="B12" s="107"/>
      <c r="C12" s="98"/>
      <c r="D12" s="115"/>
      <c r="E12" s="124"/>
      <c r="F12" s="107"/>
      <c r="G12" s="107"/>
      <c r="H12" s="107"/>
      <c r="I12" s="107"/>
      <c r="J12" s="108"/>
    </row>
    <row r="13" spans="1:10" ht="12.75">
      <c r="A13" s="97"/>
      <c r="B13" s="107"/>
      <c r="C13" s="98"/>
      <c r="D13" s="115"/>
      <c r="E13" s="124"/>
      <c r="F13" s="107"/>
      <c r="G13" s="107"/>
      <c r="H13" s="107"/>
      <c r="I13" s="107"/>
      <c r="J13" s="108"/>
    </row>
    <row r="14" spans="1:10" ht="12.75">
      <c r="A14" s="97"/>
      <c r="B14" s="107"/>
      <c r="C14" s="98"/>
      <c r="D14" s="115"/>
      <c r="E14" s="124"/>
      <c r="F14" s="107"/>
      <c r="G14" s="107"/>
      <c r="H14" s="107"/>
      <c r="I14" s="107"/>
      <c r="J14" s="108"/>
    </row>
    <row r="15" spans="1:10" ht="12.75">
      <c r="A15" s="97"/>
      <c r="B15" s="107"/>
      <c r="C15" s="98"/>
      <c r="D15" s="115"/>
      <c r="E15" s="124"/>
      <c r="F15" s="107"/>
      <c r="G15" s="107"/>
      <c r="H15" s="107"/>
      <c r="I15" s="107"/>
      <c r="J15" s="108"/>
    </row>
    <row r="16" spans="1:10" ht="12.75">
      <c r="A16" s="97"/>
      <c r="B16" s="107"/>
      <c r="C16" s="98"/>
      <c r="D16" s="115"/>
      <c r="E16" s="124"/>
      <c r="F16" s="107"/>
      <c r="G16" s="107"/>
      <c r="H16" s="107"/>
      <c r="I16" s="107"/>
      <c r="J16" s="108"/>
    </row>
    <row r="17" spans="1:10" ht="12.75">
      <c r="A17" s="97"/>
      <c r="B17" s="107"/>
      <c r="C17" s="98"/>
      <c r="D17" s="115"/>
      <c r="E17" s="124"/>
      <c r="F17" s="107"/>
      <c r="G17" s="107"/>
      <c r="H17" s="107"/>
      <c r="I17" s="107"/>
      <c r="J17" s="108"/>
    </row>
    <row r="18" spans="1:10" ht="12.75">
      <c r="A18" s="97"/>
      <c r="B18" s="107"/>
      <c r="C18" s="98"/>
      <c r="D18" s="115"/>
      <c r="E18" s="124"/>
      <c r="F18" s="107"/>
      <c r="G18" s="107"/>
      <c r="H18" s="107"/>
      <c r="I18" s="107"/>
      <c r="J18" s="108"/>
    </row>
    <row r="19" spans="1:10" ht="12.75">
      <c r="A19" s="97"/>
      <c r="B19" s="107"/>
      <c r="C19" s="98"/>
      <c r="D19" s="115"/>
      <c r="E19" s="124"/>
      <c r="F19" s="107"/>
      <c r="G19" s="107"/>
      <c r="H19" s="107"/>
      <c r="I19" s="107"/>
      <c r="J19" s="108"/>
    </row>
    <row r="20" spans="1:10" ht="12.75">
      <c r="A20" s="97"/>
      <c r="B20" s="107"/>
      <c r="C20" s="98"/>
      <c r="D20" s="115"/>
      <c r="E20" s="124"/>
      <c r="F20" s="107"/>
      <c r="G20" s="107"/>
      <c r="H20" s="107"/>
      <c r="I20" s="107"/>
      <c r="J20" s="108"/>
    </row>
    <row r="21" spans="1:10" ht="12.75">
      <c r="A21" s="97"/>
      <c r="B21" s="107"/>
      <c r="C21" s="98"/>
      <c r="D21" s="115"/>
      <c r="E21" s="124"/>
      <c r="F21" s="107"/>
      <c r="G21" s="107"/>
      <c r="H21" s="107"/>
      <c r="I21" s="107"/>
      <c r="J21" s="108"/>
    </row>
    <row r="22" spans="1:10" ht="12.75">
      <c r="A22" s="97"/>
      <c r="B22" s="107"/>
      <c r="C22" s="98"/>
      <c r="D22" s="115"/>
      <c r="E22" s="124"/>
      <c r="F22" s="107"/>
      <c r="G22" s="107"/>
      <c r="H22" s="107"/>
      <c r="I22" s="107"/>
      <c r="J22" s="108"/>
    </row>
    <row r="23" spans="1:10" ht="12.75">
      <c r="A23" s="97"/>
      <c r="B23" s="107"/>
      <c r="C23" s="98"/>
      <c r="D23" s="115"/>
      <c r="E23" s="124"/>
      <c r="F23" s="107"/>
      <c r="G23" s="107"/>
      <c r="H23" s="107"/>
      <c r="I23" s="107"/>
      <c r="J23" s="108"/>
    </row>
    <row r="24" spans="1:10" ht="12.75">
      <c r="A24" s="97"/>
      <c r="B24" s="107"/>
      <c r="C24" s="98"/>
      <c r="D24" s="115"/>
      <c r="E24" s="124"/>
      <c r="F24" s="107"/>
      <c r="G24" s="107"/>
      <c r="H24" s="107"/>
      <c r="I24" s="107"/>
      <c r="J24" s="108"/>
    </row>
    <row r="25" spans="1:10" ht="12.75">
      <c r="A25" s="97"/>
      <c r="B25" s="107"/>
      <c r="C25" s="98"/>
      <c r="D25" s="115"/>
      <c r="E25" s="124"/>
      <c r="F25" s="107"/>
      <c r="G25" s="107"/>
      <c r="H25" s="107"/>
      <c r="I25" s="107"/>
      <c r="J25" s="108"/>
    </row>
    <row r="26" spans="1:10" ht="12.75">
      <c r="A26" s="97"/>
      <c r="B26" s="107"/>
      <c r="C26" s="98"/>
      <c r="D26" s="115"/>
      <c r="E26" s="124"/>
      <c r="F26" s="107"/>
      <c r="G26" s="107"/>
      <c r="H26" s="107"/>
      <c r="I26" s="107"/>
      <c r="J26" s="108"/>
    </row>
    <row r="27" spans="1:10" ht="12.75">
      <c r="A27" s="97"/>
      <c r="B27" s="107"/>
      <c r="C27" s="98"/>
      <c r="D27" s="115"/>
      <c r="E27" s="124"/>
      <c r="F27" s="107"/>
      <c r="G27" s="107"/>
      <c r="H27" s="107"/>
      <c r="I27" s="107"/>
      <c r="J27" s="108"/>
    </row>
    <row r="28" spans="1:10" ht="12.75">
      <c r="A28" s="97"/>
      <c r="B28" s="107"/>
      <c r="C28" s="98"/>
      <c r="D28" s="115"/>
      <c r="E28" s="124"/>
      <c r="F28" s="107"/>
      <c r="G28" s="107"/>
      <c r="H28" s="107"/>
      <c r="I28" s="107"/>
      <c r="J28" s="108"/>
    </row>
    <row r="29" spans="1:10" ht="12.75">
      <c r="A29" s="97"/>
      <c r="B29" s="107"/>
      <c r="C29" s="98"/>
      <c r="D29" s="115"/>
      <c r="E29" s="124"/>
      <c r="F29" s="107"/>
      <c r="G29" s="107"/>
      <c r="H29" s="107"/>
      <c r="I29" s="107"/>
      <c r="J29" s="108"/>
    </row>
    <row r="30" spans="1:10" ht="12.75">
      <c r="A30" s="97"/>
      <c r="B30" s="107"/>
      <c r="C30" s="98"/>
      <c r="D30" s="115"/>
      <c r="E30" s="124"/>
      <c r="F30" s="107"/>
      <c r="G30" s="107"/>
      <c r="H30" s="107"/>
      <c r="I30" s="107"/>
      <c r="J30" s="108"/>
    </row>
    <row r="31" spans="1:10" ht="12.75">
      <c r="A31" s="97"/>
      <c r="B31" s="107"/>
      <c r="C31" s="98"/>
      <c r="D31" s="115"/>
      <c r="E31" s="124"/>
      <c r="F31" s="107"/>
      <c r="G31" s="107"/>
      <c r="H31" s="107"/>
      <c r="I31" s="107"/>
      <c r="J31" s="108"/>
    </row>
    <row r="32" spans="1:10" ht="12.75">
      <c r="A32" s="97"/>
      <c r="B32" s="107"/>
      <c r="C32" s="98"/>
      <c r="D32" s="115"/>
      <c r="E32" s="124"/>
      <c r="F32" s="107"/>
      <c r="G32" s="107"/>
      <c r="H32" s="107"/>
      <c r="I32" s="107"/>
      <c r="J32" s="108"/>
    </row>
    <row r="33" spans="1:10" ht="12.75">
      <c r="A33" s="97"/>
      <c r="B33" s="107"/>
      <c r="C33" s="98"/>
      <c r="D33" s="115"/>
      <c r="E33" s="124"/>
      <c r="F33" s="107"/>
      <c r="G33" s="107"/>
      <c r="H33" s="107"/>
      <c r="I33" s="107"/>
      <c r="J33" s="108"/>
    </row>
    <row r="34" spans="1:10" ht="12.75">
      <c r="A34" s="97"/>
      <c r="B34" s="107"/>
      <c r="C34" s="98"/>
      <c r="D34" s="115"/>
      <c r="E34" s="124"/>
      <c r="F34" s="107"/>
      <c r="G34" s="107"/>
      <c r="H34" s="107"/>
      <c r="I34" s="107"/>
      <c r="J34" s="108"/>
    </row>
    <row r="35" spans="1:10" ht="12.75">
      <c r="A35" s="97"/>
      <c r="B35" s="107"/>
      <c r="C35" s="98"/>
      <c r="D35" s="115"/>
      <c r="E35" s="124"/>
      <c r="F35" s="107"/>
      <c r="G35" s="107"/>
      <c r="H35" s="107"/>
      <c r="I35" s="107"/>
      <c r="J35" s="108"/>
    </row>
    <row r="36" spans="1:10" ht="12.75">
      <c r="A36" s="97"/>
      <c r="B36" s="107"/>
      <c r="C36" s="98"/>
      <c r="D36" s="115"/>
      <c r="E36" s="124"/>
      <c r="F36" s="107"/>
      <c r="G36" s="107"/>
      <c r="H36" s="107"/>
      <c r="I36" s="107"/>
      <c r="J36" s="108"/>
    </row>
    <row r="37" spans="1:10" ht="12.75">
      <c r="A37" s="97"/>
      <c r="B37" s="107"/>
      <c r="C37" s="98"/>
      <c r="D37" s="115"/>
      <c r="E37" s="124"/>
      <c r="F37" s="107"/>
      <c r="G37" s="107"/>
      <c r="H37" s="107"/>
      <c r="I37" s="107"/>
      <c r="J37" s="108"/>
    </row>
    <row r="38" spans="1:10" ht="12.75">
      <c r="A38" s="97"/>
      <c r="B38" s="107"/>
      <c r="C38" s="98"/>
      <c r="D38" s="115"/>
      <c r="E38" s="124"/>
      <c r="F38" s="107"/>
      <c r="G38" s="107"/>
      <c r="H38" s="107"/>
      <c r="I38" s="107"/>
      <c r="J38" s="108"/>
    </row>
    <row r="39" spans="1:10" ht="12.75">
      <c r="A39" s="97"/>
      <c r="B39" s="107"/>
      <c r="C39" s="98"/>
      <c r="D39" s="115"/>
      <c r="E39" s="124"/>
      <c r="F39" s="107"/>
      <c r="G39" s="107"/>
      <c r="H39" s="107"/>
      <c r="I39" s="107"/>
      <c r="J39" s="108"/>
    </row>
    <row r="40" spans="1:10" ht="13.5" thickBot="1">
      <c r="A40" s="99"/>
      <c r="B40" s="109"/>
      <c r="C40" s="100"/>
      <c r="D40" s="116"/>
      <c r="E40" s="125"/>
      <c r="F40" s="109"/>
      <c r="G40" s="109"/>
      <c r="H40" s="109"/>
      <c r="I40" s="109"/>
      <c r="J40" s="110"/>
    </row>
    <row r="41" spans="1:5" ht="12.75">
      <c r="A41" s="111"/>
      <c r="B41" s="111"/>
      <c r="D41" s="55"/>
      <c r="E41" s="55"/>
    </row>
  </sheetData>
  <sheetProtection sheet="1" objects="1" scenarios="1" selectLockedCells="1"/>
  <mergeCells count="10">
    <mergeCell ref="C1:J1"/>
    <mergeCell ref="C2:J2"/>
    <mergeCell ref="H3:H5"/>
    <mergeCell ref="J3:J5"/>
    <mergeCell ref="B3:B5"/>
    <mergeCell ref="A3:A5"/>
    <mergeCell ref="F3:F5"/>
    <mergeCell ref="G3:G5"/>
    <mergeCell ref="D3:D5"/>
    <mergeCell ref="E3:E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Olga Pokojová</cp:lastModifiedBy>
  <cp:lastPrinted>2005-11-18T12:56:58Z</cp:lastPrinted>
  <dcterms:created xsi:type="dcterms:W3CDTF">2003-03-27T13:51:16Z</dcterms:created>
  <dcterms:modified xsi:type="dcterms:W3CDTF">2006-09-15T11:15:00Z</dcterms:modified>
  <cp:category/>
  <cp:version/>
  <cp:contentType/>
  <cp:contentStatus/>
</cp:coreProperties>
</file>