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 aktuální\Akademic\Senát FaF MU\15. Zasedání 29. 3. 2023\"/>
    </mc:Choice>
  </mc:AlternateContent>
  <xr:revisionPtr revIDLastSave="0" documentId="8_{BF45202F-8AA4-49BE-9EA1-4BE16B97865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snova" sheetId="8" r:id="rId1"/>
    <sheet name="komentar" sheetId="9" r:id="rId2"/>
    <sheet name="INV stavby+stroje" sheetId="10" r:id="rId3"/>
    <sheet name="Spolufinancování" sheetId="11" r:id="rId4"/>
  </sheets>
  <definedNames>
    <definedName name="bcd" localSheetId="1">#REF!</definedName>
    <definedName name="bcd" localSheetId="0">#REF!</definedName>
    <definedName name="bcd">#REF!</definedName>
    <definedName name="bla" localSheetId="2">#REF!</definedName>
    <definedName name="bla" localSheetId="0">#REF!</definedName>
    <definedName name="bla">#REF!</definedName>
    <definedName name="bnla" localSheetId="0">#REF!</definedName>
    <definedName name="bnla">#REF!</definedName>
    <definedName name="_xlnm.Database" localSheetId="2">#REF!</definedName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fshsdjsdj">#REF!</definedName>
    <definedName name="IO" localSheetId="0">#REF!</definedName>
    <definedName name="IO">#REF!</definedName>
    <definedName name="odp" localSheetId="0">#REF!</definedName>
    <definedName name="odp">#REF!</definedName>
    <definedName name="osnova_INV">#REF!</definedName>
    <definedName name="osnova11" localSheetId="0">#REF!</definedName>
    <definedName name="osnova11">#REF!</definedName>
    <definedName name="progr2013" localSheetId="0">#REF!</definedName>
    <definedName name="progr2013">#REF!</definedName>
    <definedName name="RMU" localSheetId="0">#REF!</definedName>
    <definedName name="RMU">#REF!</definedName>
    <definedName name="RMU_celk" localSheetId="0">#REF!</definedName>
    <definedName name="RMU_celk">#REF!</definedName>
    <definedName name="xx" localSheetId="0">#REF!</definedName>
    <definedName name="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1" l="1"/>
  <c r="C11" i="11"/>
  <c r="C7" i="11"/>
  <c r="C17" i="10" l="1"/>
  <c r="B17" i="10"/>
  <c r="C7" i="10"/>
  <c r="C48" i="10" l="1"/>
  <c r="B48" i="10"/>
  <c r="C44" i="10"/>
  <c r="B44" i="10"/>
  <c r="C38" i="10"/>
  <c r="B38" i="10"/>
  <c r="C32" i="10"/>
  <c r="B32" i="10"/>
  <c r="C27" i="10"/>
  <c r="B27" i="10"/>
  <c r="C23" i="10"/>
  <c r="B23" i="10"/>
  <c r="C20" i="10"/>
  <c r="B20" i="10"/>
  <c r="C14" i="10"/>
  <c r="B14" i="10"/>
  <c r="C12" i="10"/>
  <c r="B12" i="10"/>
  <c r="C36" i="10"/>
  <c r="B36" i="10"/>
  <c r="C10" i="10"/>
  <c r="B10" i="10"/>
  <c r="B7" i="10"/>
  <c r="L21" i="8"/>
  <c r="H21" i="8"/>
  <c r="D21" i="8" s="1"/>
  <c r="L20" i="8"/>
  <c r="H20" i="8"/>
  <c r="L19" i="8"/>
  <c r="H19" i="8"/>
  <c r="D19" i="8" s="1"/>
  <c r="L18" i="8"/>
  <c r="H18" i="8"/>
  <c r="L17" i="8"/>
  <c r="H17" i="8"/>
  <c r="D17" i="8" s="1"/>
  <c r="L16" i="8"/>
  <c r="H16" i="8"/>
  <c r="L15" i="8"/>
  <c r="H15" i="8"/>
  <c r="L14" i="8"/>
  <c r="H14" i="8"/>
  <c r="L13" i="8"/>
  <c r="H13" i="8"/>
  <c r="L12" i="8"/>
  <c r="H12" i="8"/>
  <c r="L11" i="8"/>
  <c r="H11" i="8"/>
  <c r="D11" i="8" s="1"/>
  <c r="L10" i="8"/>
  <c r="H10" i="8"/>
  <c r="K9" i="8"/>
  <c r="K8" i="8" s="1"/>
  <c r="J9" i="8"/>
  <c r="I9" i="8"/>
  <c r="L9" i="8" s="1"/>
  <c r="G9" i="8"/>
  <c r="F9" i="8"/>
  <c r="F8" i="8" s="1"/>
  <c r="E9" i="8"/>
  <c r="E8" i="8" s="1"/>
  <c r="J8" i="8"/>
  <c r="C5" i="10" l="1"/>
  <c r="B5" i="10"/>
  <c r="D12" i="8"/>
  <c r="D10" i="8"/>
  <c r="D14" i="8"/>
  <c r="D16" i="8"/>
  <c r="D18" i="8"/>
  <c r="D20" i="8"/>
  <c r="D13" i="8"/>
  <c r="D15" i="8"/>
  <c r="H9" i="8"/>
  <c r="D9" i="8" s="1"/>
  <c r="L8" i="8"/>
  <c r="G8" i="8"/>
  <c r="I8" i="8"/>
  <c r="D8" i="8" l="1"/>
  <c r="H8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Havranek</author>
  </authors>
  <commentList>
    <comment ref="B2" authorId="0" shapeId="0" xr:uid="{C0A28EC8-4C5B-4EFF-9621-02EE2837E9E0}">
      <text>
        <r>
          <rPr>
            <b/>
            <sz val="9"/>
            <color indexed="81"/>
            <rFont val="Tahoma"/>
            <family val="2"/>
            <charset val="238"/>
          </rPr>
          <t>Plánuje RMU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" authorId="0" shapeId="0" xr:uid="{2876A7F0-52BF-49E8-9BA6-792B9D6C74A7}">
      <text>
        <r>
          <rPr>
            <b/>
            <sz val="9"/>
            <color indexed="81"/>
            <rFont val="Tahoma"/>
            <family val="2"/>
            <charset val="238"/>
          </rPr>
          <t>Planují příslušná HS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<sst xmlns="http://schemas.openxmlformats.org/spreadsheetml/2006/main" count="116" uniqueCount="107">
  <si>
    <t>v tis. Kč</t>
  </si>
  <si>
    <t>POUŽITÍ</t>
  </si>
  <si>
    <t>CELKEM</t>
  </si>
  <si>
    <t>stroje</t>
  </si>
  <si>
    <t>celkem</t>
  </si>
  <si>
    <t>HS:</t>
  </si>
  <si>
    <t>sl.5+9</t>
  </si>
  <si>
    <t>stavby</t>
  </si>
  <si>
    <t>a zařízení</t>
  </si>
  <si>
    <t>jiné</t>
  </si>
  <si>
    <t>sl.2 až 4</t>
  </si>
  <si>
    <t>sl.6 až 8</t>
  </si>
  <si>
    <t>ZDROJE celkem (ř.2+8 až 13)</t>
  </si>
  <si>
    <t>dotace ze SR (ř.3 až 7)</t>
  </si>
  <si>
    <t>rozvojové programy (ukazatel I)</t>
  </si>
  <si>
    <t xml:space="preserve">jiné dotace ze SR bez VaV </t>
  </si>
  <si>
    <t>VaV ostatní SR</t>
  </si>
  <si>
    <t>Příspěvek MŠMT na kapitál.výdaje (výměna NEI/INV)</t>
  </si>
  <si>
    <t xml:space="preserve">dotace od ÚSC </t>
  </si>
  <si>
    <t>dotace ze zahraničí</t>
  </si>
  <si>
    <t>NFV</t>
  </si>
  <si>
    <t xml:space="preserve">jiné zdroje </t>
  </si>
  <si>
    <t>Jedná se o částku příspěvku na ukazatel A, o jehož poskytnutí MU požádala či požádá na kapitálové výdaje</t>
  </si>
  <si>
    <t>sl.6 až 9 vyplňuje pouze RMU</t>
  </si>
  <si>
    <t>Pro účely plánu INV rozpočtu bude uvedeno pouze u RMU (resp. ÚVT), ostatní HS mohou následně požadovat výměnu v rámci jim přiděleného NEI příspěvku</t>
  </si>
  <si>
    <t>ř. 8</t>
  </si>
  <si>
    <t xml:space="preserve">ř. 11 </t>
  </si>
  <si>
    <t>FRIM HS</t>
  </si>
  <si>
    <t xml:space="preserve">FRIM centralizovaný na RMU </t>
  </si>
  <si>
    <t>VaV - MŠMT bez OP VVV</t>
  </si>
  <si>
    <t>OP VVV</t>
  </si>
  <si>
    <t>Programové financování</t>
  </si>
  <si>
    <t>Mimo programové financování</t>
  </si>
  <si>
    <t>ROZPOČET 2023 - Investice</t>
  </si>
  <si>
    <r>
      <t xml:space="preserve">FRIM do výše zůstatku + FRIM vytvořený z HV + FRIM z nedotačních odpisů HS </t>
    </r>
    <r>
      <rPr>
        <i/>
        <sz val="8"/>
        <color indexed="10"/>
        <rFont val="Arial"/>
        <family val="2"/>
        <charset val="238"/>
      </rPr>
      <t>do výše 50% (zbývajících 50% bude centralizováno u RMU s vyjímkou ÚVT)</t>
    </r>
  </si>
  <si>
    <t>Komentář k přípravě INV rozpočtu HS</t>
  </si>
  <si>
    <t>Výjimkou je HS č. 92 ÚVT, kde je výše centralizace 100% v případě nedotačních odpisů tvořených z poskytnutých centralizovaných zdrojů.</t>
  </si>
  <si>
    <t>V roce 2023 bude dle Pravidel sestavování rozpočtu (Směrnice MU č. 2/2022) centralizována tvorba FRIM z nedotačních odpisů u RMU ve výši 50 % těchto odpisů. Zývajících 50 % bude přiděleno k použití přímo HS, u kterého jsou tyto odpisy účtovány v nákladech.</t>
  </si>
  <si>
    <t>Stavby</t>
  </si>
  <si>
    <t>Stroje 
a jiné</t>
  </si>
  <si>
    <t xml:space="preserve"> </t>
  </si>
  <si>
    <t>LF</t>
  </si>
  <si>
    <t>Zdokumentování technologií a sítí stávajícího stavu pro A1 (Medipo)</t>
  </si>
  <si>
    <t>FF</t>
  </si>
  <si>
    <t>FSS</t>
  </si>
  <si>
    <t>PřF</t>
  </si>
  <si>
    <t>PdF</t>
  </si>
  <si>
    <t>FSpS</t>
  </si>
  <si>
    <t>ESF</t>
  </si>
  <si>
    <t>Solární elektrárna</t>
  </si>
  <si>
    <t>SKM</t>
  </si>
  <si>
    <t>SUKB</t>
  </si>
  <si>
    <t>SPSSN</t>
  </si>
  <si>
    <t>ÚVT</t>
  </si>
  <si>
    <t>Přístrojové vybavení</t>
  </si>
  <si>
    <t>RMU</t>
  </si>
  <si>
    <t xml:space="preserve">Rekonstrukce klubu </t>
  </si>
  <si>
    <t>HS</t>
  </si>
  <si>
    <t xml:space="preserve">Název akce </t>
  </si>
  <si>
    <t>Schválená částka v tis. Kč</t>
  </si>
  <si>
    <t>FI</t>
  </si>
  <si>
    <t>Podpora personální politiky - alokace</t>
  </si>
  <si>
    <t>Celkem</t>
  </si>
  <si>
    <t>Centralizované investice 2023 (v tis. Kč)</t>
  </si>
  <si>
    <t>Přehled schválených požadavků na spolufinancování z centralizovaných prostředků v roce 2023</t>
  </si>
  <si>
    <t>Rekonstrukce MaR v F01 - realizace</t>
  </si>
  <si>
    <t>Rekonstrukce sociálního zařízení v budově F Ústřední knihovna (OP JAK)</t>
  </si>
  <si>
    <t>Rekonstrukce vodovodních rozvodů a odpadů včetně výměny koncových zařízení</t>
  </si>
  <si>
    <t>Rekonstrukce skleníku č. 4 vč. Elektroinstalací</t>
  </si>
  <si>
    <t>LED osvětlení v D29 vč. Řízení</t>
  </si>
  <si>
    <t xml:space="preserve">Realizace III. etapy reko odovodních a odpadních rozvodů </t>
  </si>
  <si>
    <t>Výměna rozvodů vody (vodoměrná soustava)</t>
  </si>
  <si>
    <t>Revitalizace areálu Veslařská III etapa</t>
  </si>
  <si>
    <t>Rekonstrukce elektroinstalace</t>
  </si>
  <si>
    <t>Odvětrání el. rozvodny (po instalaci solárů)</t>
  </si>
  <si>
    <t>Rekonstrukce toalet</t>
  </si>
  <si>
    <t>Příprava pro interiérové vybavení</t>
  </si>
  <si>
    <t>Rekonstrukce kotelny - PD</t>
  </si>
  <si>
    <t>Statické zajištění budovy, stavební práce</t>
  </si>
  <si>
    <t>Výměna oken a úprava fasády - severní strana</t>
  </si>
  <si>
    <t>Výměna MaR/BMS SAJA v pavilonech D33  a E34</t>
  </si>
  <si>
    <t>Úprava ploch před kongresovým centrem - PD a realizace stavby</t>
  </si>
  <si>
    <t>Rekonstrukce a modernizace venkovních ploch UKB</t>
  </si>
  <si>
    <t>UCT</t>
  </si>
  <si>
    <t>Rekonstrukce ubytovacích buněk studentských pokojů</t>
  </si>
  <si>
    <t>PD - koleje Kounicova - reko výtahů, vestibulu a pokojů</t>
  </si>
  <si>
    <t>Aktualizace stávající PD Rekonstrukce bezbarierových toalet na ESF</t>
  </si>
  <si>
    <t>Výměna dveří zadního vchodu a vnitřních dveří oddělujících halu a schodiště</t>
  </si>
  <si>
    <t>Bezbariérové toalety - navýšení počtu - PD  (realizace do OP JAK)</t>
  </si>
  <si>
    <t>Bezbariérové toalety a výtah - PD - příprava pro projekt OP JAK (realizace do OP JAK)</t>
  </si>
  <si>
    <t>Optokabelové sítě - optika  - realizace trasy Veletržní-Rybářská-Poříčí - II. etapa</t>
  </si>
  <si>
    <t>Věcná břemena</t>
  </si>
  <si>
    <t>Přípojky inženýrských sítí</t>
  </si>
  <si>
    <t>Drobné stavební úpravy RMU</t>
  </si>
  <si>
    <t>Úprava nádvoří</t>
  </si>
  <si>
    <t>PO 5NP</t>
  </si>
  <si>
    <t>Kabelové trasy aula</t>
  </si>
  <si>
    <t>Rekonstrukce části 3NP Komenského  (sousedící se SYRI)</t>
  </si>
  <si>
    <t>Stroje, zařízení, oprava v MM</t>
  </si>
  <si>
    <t>RECETOX – integrace a rekonstrukce objektu D30 – generální dodavatel stavby</t>
  </si>
  <si>
    <t>C4e - spolufinancování INV</t>
  </si>
  <si>
    <t>C4e - spolufinancování NEI</t>
  </si>
  <si>
    <t>FI celkem</t>
  </si>
  <si>
    <t xml:space="preserve">Vybavení kolejí Manesova </t>
  </si>
  <si>
    <t xml:space="preserve">NPO - SYRI - DPH </t>
  </si>
  <si>
    <t>RMU celkem</t>
  </si>
  <si>
    <t>16 - Farmaceutická fakulta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</si>
</sst>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"/>
  </numFmts>
  <fonts count="4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theme="0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indexed="10"/>
      <name val="Arial"/>
      <family val="2"/>
      <charset val="238"/>
    </font>
    <font>
      <i/>
      <sz val="9"/>
      <color indexed="10"/>
      <name val="Arial"/>
      <family val="2"/>
      <charset val="238"/>
    </font>
    <font>
      <b/>
      <sz val="10"/>
      <color rgb="FF0000DC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00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thin">
        <color theme="4" tint="0.79998168889431442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3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50" applyNumberFormat="0" applyAlignment="0" applyProtection="0"/>
    <xf numFmtId="0" fontId="3" fillId="0" borderId="51" applyNumberFormat="0" applyFill="0" applyAlignment="0" applyProtection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52" applyNumberFormat="0" applyFill="0" applyAlignment="0" applyProtection="0"/>
    <xf numFmtId="0" fontId="12" fillId="0" borderId="53" applyNumberFormat="0" applyFill="0" applyAlignment="0" applyProtection="0"/>
    <xf numFmtId="0" fontId="13" fillId="0" borderId="54" applyNumberFormat="0" applyFill="0" applyAlignment="0" applyProtection="0"/>
    <xf numFmtId="0" fontId="13" fillId="0" borderId="0" applyNumberFormat="0" applyFill="0" applyBorder="0" applyAlignment="0" applyProtection="0"/>
    <xf numFmtId="0" fontId="14" fillId="21" borderId="55" applyNumberFormat="0" applyAlignment="0" applyProtection="0"/>
    <xf numFmtId="0" fontId="6" fillId="3" borderId="0" applyNumberFormat="0" applyBorder="0" applyAlignment="0" applyProtection="0"/>
    <xf numFmtId="0" fontId="15" fillId="7" borderId="50" applyNumberFormat="0" applyAlignment="0" applyProtection="0"/>
    <xf numFmtId="0" fontId="14" fillId="21" borderId="55" applyNumberFormat="0" applyAlignment="0" applyProtection="0"/>
    <xf numFmtId="0" fontId="16" fillId="0" borderId="56" applyNumberFormat="0" applyFill="0" applyAlignment="0" applyProtection="0"/>
    <xf numFmtId="0" fontId="11" fillId="0" borderId="52" applyNumberFormat="0" applyFill="0" applyAlignment="0" applyProtection="0"/>
    <xf numFmtId="0" fontId="12" fillId="0" borderId="53" applyNumberFormat="0" applyFill="0" applyAlignment="0" applyProtection="0"/>
    <xf numFmtId="0" fontId="13" fillId="0" borderId="54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8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4" fillId="0" borderId="0"/>
    <xf numFmtId="0" fontId="2" fillId="23" borderId="57" applyNumberFormat="0" applyFont="0" applyAlignment="0" applyProtection="0"/>
    <xf numFmtId="0" fontId="20" fillId="20" borderId="58" applyNumberFormat="0" applyAlignment="0" applyProtection="0"/>
    <xf numFmtId="0" fontId="2" fillId="23" borderId="5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56" applyNumberFormat="0" applyFill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51" applyNumberFormat="0" applyFill="0" applyAlignment="0" applyProtection="0"/>
    <xf numFmtId="0" fontId="15" fillId="7" borderId="50" applyNumberFormat="0" applyAlignment="0" applyProtection="0"/>
    <xf numFmtId="0" fontId="7" fillId="20" borderId="50" applyNumberFormat="0" applyAlignment="0" applyProtection="0"/>
    <xf numFmtId="0" fontId="20" fillId="20" borderId="58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" fillId="0" borderId="0"/>
    <xf numFmtId="0" fontId="1" fillId="0" borderId="0"/>
  </cellStyleXfs>
  <cellXfs count="177">
    <xf numFmtId="0" fontId="0" fillId="0" borderId="0" xfId="0"/>
    <xf numFmtId="0" fontId="2" fillId="0" borderId="0" xfId="3" applyFont="1"/>
    <xf numFmtId="0" fontId="22" fillId="0" borderId="0" xfId="3" applyFont="1"/>
    <xf numFmtId="0" fontId="22" fillId="0" borderId="0" xfId="3" applyFont="1" applyAlignment="1">
      <alignment horizontal="right"/>
    </xf>
    <xf numFmtId="0" fontId="23" fillId="0" borderId="0" xfId="3" applyFont="1"/>
    <xf numFmtId="0" fontId="2" fillId="0" borderId="1" xfId="3" applyFont="1" applyBorder="1"/>
    <xf numFmtId="0" fontId="2" fillId="0" borderId="2" xfId="3" applyFont="1" applyBorder="1"/>
    <xf numFmtId="0" fontId="2" fillId="0" borderId="3" xfId="3" applyFont="1" applyBorder="1"/>
    <xf numFmtId="0" fontId="2" fillId="0" borderId="0" xfId="4"/>
    <xf numFmtId="0" fontId="2" fillId="0" borderId="4" xfId="4" applyBorder="1"/>
    <xf numFmtId="0" fontId="27" fillId="0" borderId="5" xfId="4" applyFont="1" applyBorder="1" applyAlignment="1">
      <alignment horizontal="center"/>
    </xf>
    <xf numFmtId="0" fontId="28" fillId="0" borderId="0" xfId="4" applyFont="1"/>
    <xf numFmtId="0" fontId="28" fillId="0" borderId="6" xfId="4" applyFont="1" applyBorder="1" applyAlignment="1">
      <alignment horizontal="center"/>
    </xf>
    <xf numFmtId="0" fontId="28" fillId="0" borderId="7" xfId="4" applyFont="1" applyBorder="1"/>
    <xf numFmtId="0" fontId="28" fillId="0" borderId="8" xfId="4" applyFont="1" applyBorder="1" applyAlignment="1">
      <alignment horizontal="center"/>
    </xf>
    <xf numFmtId="0" fontId="28" fillId="0" borderId="9" xfId="4" applyFont="1" applyBorder="1" applyAlignment="1">
      <alignment horizontal="center"/>
    </xf>
    <xf numFmtId="0" fontId="2" fillId="0" borderId="10" xfId="4" applyBorder="1"/>
    <xf numFmtId="0" fontId="2" fillId="0" borderId="11" xfId="4" applyBorder="1"/>
    <xf numFmtId="0" fontId="27" fillId="0" borderId="13" xfId="4" applyFont="1" applyBorder="1" applyAlignment="1">
      <alignment horizontal="center"/>
    </xf>
    <xf numFmtId="0" fontId="28" fillId="0" borderId="0" xfId="4" applyFont="1" applyAlignment="1">
      <alignment horizontal="center"/>
    </xf>
    <xf numFmtId="0" fontId="28" fillId="0" borderId="14" xfId="4" applyFont="1" applyBorder="1" applyAlignment="1">
      <alignment horizontal="center"/>
    </xf>
    <xf numFmtId="0" fontId="28" fillId="0" borderId="7" xfId="4" applyFont="1" applyBorder="1" applyAlignment="1">
      <alignment horizontal="center"/>
    </xf>
    <xf numFmtId="0" fontId="28" fillId="0" borderId="15" xfId="4" applyFont="1" applyBorder="1" applyAlignment="1">
      <alignment horizontal="center"/>
    </xf>
    <xf numFmtId="0" fontId="28" fillId="0" borderId="16" xfId="4" applyFont="1" applyBorder="1" applyAlignment="1">
      <alignment horizontal="center"/>
    </xf>
    <xf numFmtId="0" fontId="29" fillId="0" borderId="0" xfId="4" applyFont="1" applyAlignment="1">
      <alignment horizontal="center"/>
    </xf>
    <xf numFmtId="0" fontId="30" fillId="0" borderId="17" xfId="4" applyFont="1" applyBorder="1" applyAlignment="1">
      <alignment horizontal="center"/>
    </xf>
    <xf numFmtId="0" fontId="30" fillId="0" borderId="18" xfId="4" applyFont="1" applyBorder="1" applyAlignment="1">
      <alignment horizontal="center"/>
    </xf>
    <xf numFmtId="0" fontId="31" fillId="0" borderId="17" xfId="4" applyFont="1" applyBorder="1" applyAlignment="1">
      <alignment horizontal="center"/>
    </xf>
    <xf numFmtId="0" fontId="30" fillId="0" borderId="19" xfId="4" applyFont="1" applyBorder="1" applyAlignment="1">
      <alignment horizontal="center"/>
    </xf>
    <xf numFmtId="0" fontId="30" fillId="0" borderId="20" xfId="4" applyFont="1" applyBorder="1" applyAlignment="1">
      <alignment horizontal="center"/>
    </xf>
    <xf numFmtId="0" fontId="30" fillId="0" borderId="21" xfId="4" applyFont="1" applyBorder="1" applyAlignment="1">
      <alignment horizontal="center"/>
    </xf>
    <xf numFmtId="0" fontId="30" fillId="0" borderId="22" xfId="4" applyFont="1" applyBorder="1" applyAlignment="1">
      <alignment horizontal="center"/>
    </xf>
    <xf numFmtId="0" fontId="27" fillId="0" borderId="0" xfId="4" applyFont="1" applyAlignment="1">
      <alignment vertical="center"/>
    </xf>
    <xf numFmtId="0" fontId="24" fillId="24" borderId="17" xfId="4" applyFont="1" applyFill="1" applyBorder="1" applyAlignment="1">
      <alignment horizontal="center" vertical="center"/>
    </xf>
    <xf numFmtId="0" fontId="24" fillId="24" borderId="18" xfId="4" applyFont="1" applyFill="1" applyBorder="1" applyAlignment="1">
      <alignment vertical="center"/>
    </xf>
    <xf numFmtId="3" fontId="32" fillId="24" borderId="17" xfId="4" applyNumberFormat="1" applyFont="1" applyFill="1" applyBorder="1"/>
    <xf numFmtId="3" fontId="32" fillId="24" borderId="23" xfId="4" applyNumberFormat="1" applyFont="1" applyFill="1" applyBorder="1"/>
    <xf numFmtId="3" fontId="32" fillId="24" borderId="19" xfId="4" applyNumberFormat="1" applyFont="1" applyFill="1" applyBorder="1"/>
    <xf numFmtId="3" fontId="32" fillId="24" borderId="20" xfId="4" applyNumberFormat="1" applyFont="1" applyFill="1" applyBorder="1"/>
    <xf numFmtId="3" fontId="32" fillId="24" borderId="21" xfId="4" applyNumberFormat="1" applyFont="1" applyFill="1" applyBorder="1"/>
    <xf numFmtId="3" fontId="32" fillId="24" borderId="22" xfId="4" applyNumberFormat="1" applyFont="1" applyFill="1" applyBorder="1"/>
    <xf numFmtId="0" fontId="2" fillId="0" borderId="0" xfId="4" applyAlignment="1">
      <alignment vertical="center"/>
    </xf>
    <xf numFmtId="0" fontId="2" fillId="0" borderId="5" xfId="4" applyBorder="1" applyAlignment="1">
      <alignment horizontal="center" vertical="center"/>
    </xf>
    <xf numFmtId="0" fontId="28" fillId="0" borderId="0" xfId="4" applyFont="1" applyAlignment="1">
      <alignment vertical="center"/>
    </xf>
    <xf numFmtId="3" fontId="27" fillId="0" borderId="24" xfId="4" applyNumberFormat="1" applyFont="1" applyBorder="1"/>
    <xf numFmtId="3" fontId="28" fillId="0" borderId="25" xfId="4" applyNumberFormat="1" applyFont="1" applyBorder="1" applyAlignment="1">
      <alignment vertical="center"/>
    </xf>
    <xf numFmtId="3" fontId="28" fillId="0" borderId="26" xfId="4" applyNumberFormat="1" applyFont="1" applyBorder="1" applyAlignment="1">
      <alignment vertical="center"/>
    </xf>
    <xf numFmtId="3" fontId="28" fillId="0" borderId="27" xfId="4" applyNumberFormat="1" applyFont="1" applyBorder="1" applyAlignment="1">
      <alignment vertical="center"/>
    </xf>
    <xf numFmtId="3" fontId="28" fillId="0" borderId="28" xfId="4" applyNumberFormat="1" applyFont="1" applyBorder="1" applyAlignment="1">
      <alignment vertical="center"/>
    </xf>
    <xf numFmtId="3" fontId="28" fillId="0" borderId="16" xfId="4" applyNumberFormat="1" applyFont="1" applyBorder="1" applyAlignment="1">
      <alignment vertical="center"/>
    </xf>
    <xf numFmtId="0" fontId="29" fillId="0" borderId="29" xfId="4" applyFont="1" applyBorder="1" applyAlignment="1">
      <alignment horizontal="center" vertical="center"/>
    </xf>
    <xf numFmtId="0" fontId="29" fillId="0" borderId="30" xfId="4" applyFont="1" applyBorder="1" applyAlignment="1">
      <alignment vertical="center"/>
    </xf>
    <xf numFmtId="0" fontId="30" fillId="0" borderId="30" xfId="4" applyFont="1" applyBorder="1" applyAlignment="1">
      <alignment vertical="center"/>
    </xf>
    <xf numFmtId="3" fontId="31" fillId="0" borderId="29" xfId="4" applyNumberFormat="1" applyFont="1" applyBorder="1" applyAlignment="1">
      <alignment vertical="center"/>
    </xf>
    <xf numFmtId="3" fontId="30" fillId="0" borderId="25" xfId="4" applyNumberFormat="1" applyFont="1" applyBorder="1" applyAlignment="1">
      <alignment vertical="center"/>
    </xf>
    <xf numFmtId="3" fontId="30" fillId="0" borderId="26" xfId="4" applyNumberFormat="1" applyFont="1" applyBorder="1" applyAlignment="1">
      <alignment vertical="center"/>
    </xf>
    <xf numFmtId="3" fontId="30" fillId="0" borderId="27" xfId="4" applyNumberFormat="1" applyFont="1" applyBorder="1" applyAlignment="1">
      <alignment vertical="center"/>
    </xf>
    <xf numFmtId="3" fontId="30" fillId="0" borderId="28" xfId="4" applyNumberFormat="1" applyFont="1" applyBorder="1" applyAlignment="1">
      <alignment vertical="center"/>
    </xf>
    <xf numFmtId="3" fontId="30" fillId="0" borderId="31" xfId="4" applyNumberFormat="1" applyFont="1" applyBorder="1" applyAlignment="1">
      <alignment vertical="center"/>
    </xf>
    <xf numFmtId="0" fontId="29" fillId="0" borderId="0" xfId="4" applyFont="1" applyAlignment="1">
      <alignment vertical="center"/>
    </xf>
    <xf numFmtId="3" fontId="29" fillId="0" borderId="25" xfId="4" applyNumberFormat="1" applyFont="1" applyBorder="1" applyAlignment="1">
      <alignment vertical="center"/>
    </xf>
    <xf numFmtId="3" fontId="29" fillId="0" borderId="26" xfId="4" applyNumberFormat="1" applyFont="1" applyBorder="1" applyAlignment="1">
      <alignment vertical="center"/>
    </xf>
    <xf numFmtId="3" fontId="29" fillId="0" borderId="27" xfId="4" applyNumberFormat="1" applyFont="1" applyBorder="1" applyAlignment="1">
      <alignment vertical="center"/>
    </xf>
    <xf numFmtId="3" fontId="29" fillId="0" borderId="28" xfId="4" applyNumberFormat="1" applyFont="1" applyBorder="1" applyAlignment="1">
      <alignment vertical="center"/>
    </xf>
    <xf numFmtId="3" fontId="29" fillId="0" borderId="31" xfId="4" applyNumberFormat="1" applyFont="1" applyBorder="1" applyAlignment="1">
      <alignment vertical="center"/>
    </xf>
    <xf numFmtId="0" fontId="29" fillId="0" borderId="5" xfId="4" applyFont="1" applyBorder="1" applyAlignment="1">
      <alignment horizontal="center" vertical="center"/>
    </xf>
    <xf numFmtId="0" fontId="30" fillId="0" borderId="0" xfId="4" applyFont="1" applyAlignment="1">
      <alignment vertical="center"/>
    </xf>
    <xf numFmtId="3" fontId="33" fillId="0" borderId="13" xfId="4" applyNumberFormat="1" applyFont="1" applyBorder="1" applyAlignment="1">
      <alignment vertical="center"/>
    </xf>
    <xf numFmtId="3" fontId="30" fillId="0" borderId="32" xfId="4" applyNumberFormat="1" applyFont="1" applyBorder="1" applyAlignment="1">
      <alignment vertical="center"/>
    </xf>
    <xf numFmtId="3" fontId="30" fillId="0" borderId="14" xfId="4" applyNumberFormat="1" applyFont="1" applyBorder="1" applyAlignment="1">
      <alignment vertical="center"/>
    </xf>
    <xf numFmtId="3" fontId="30" fillId="0" borderId="33" xfId="4" applyNumberFormat="1" applyFont="1" applyBorder="1" applyAlignment="1">
      <alignment vertical="center"/>
    </xf>
    <xf numFmtId="3" fontId="30" fillId="0" borderId="15" xfId="4" applyNumberFormat="1" applyFont="1" applyBorder="1" applyAlignment="1">
      <alignment vertical="center"/>
    </xf>
    <xf numFmtId="3" fontId="30" fillId="0" borderId="16" xfId="4" applyNumberFormat="1" applyFont="1" applyBorder="1" applyAlignment="1">
      <alignment vertical="center"/>
    </xf>
    <xf numFmtId="0" fontId="2" fillId="0" borderId="17" xfId="4" applyBorder="1" applyAlignment="1">
      <alignment horizontal="center" vertical="center"/>
    </xf>
    <xf numFmtId="0" fontId="28" fillId="0" borderId="18" xfId="4" applyFont="1" applyBorder="1" applyAlignment="1">
      <alignment vertical="center"/>
    </xf>
    <xf numFmtId="0" fontId="2" fillId="0" borderId="18" xfId="4" applyBorder="1" applyAlignment="1">
      <alignment vertical="center"/>
    </xf>
    <xf numFmtId="3" fontId="27" fillId="0" borderId="17" xfId="4" applyNumberFormat="1" applyFont="1" applyBorder="1" applyAlignment="1">
      <alignment vertical="center"/>
    </xf>
    <xf numFmtId="3" fontId="28" fillId="0" borderId="23" xfId="4" applyNumberFormat="1" applyFont="1" applyBorder="1" applyAlignment="1">
      <alignment vertical="center"/>
    </xf>
    <xf numFmtId="3" fontId="28" fillId="0" borderId="19" xfId="4" applyNumberFormat="1" applyFont="1" applyBorder="1" applyAlignment="1">
      <alignment vertical="center"/>
    </xf>
    <xf numFmtId="3" fontId="28" fillId="0" borderId="34" xfId="4" applyNumberFormat="1" applyFont="1" applyBorder="1" applyAlignment="1">
      <alignment vertical="center"/>
    </xf>
    <xf numFmtId="3" fontId="28" fillId="0" borderId="21" xfId="4" applyNumberFormat="1" applyFont="1" applyBorder="1" applyAlignment="1">
      <alignment vertical="center"/>
    </xf>
    <xf numFmtId="3" fontId="28" fillId="0" borderId="22" xfId="4" applyNumberFormat="1" applyFont="1" applyBorder="1" applyAlignment="1">
      <alignment vertical="center"/>
    </xf>
    <xf numFmtId="3" fontId="28" fillId="0" borderId="11" xfId="4" applyNumberFormat="1" applyFont="1" applyBorder="1" applyAlignment="1">
      <alignment vertical="center"/>
    </xf>
    <xf numFmtId="3" fontId="28" fillId="0" borderId="35" xfId="4" applyNumberFormat="1" applyFont="1" applyBorder="1" applyAlignment="1">
      <alignment vertical="center"/>
    </xf>
    <xf numFmtId="3" fontId="28" fillId="0" borderId="36" xfId="4" applyNumberFormat="1" applyFont="1" applyBorder="1" applyAlignment="1">
      <alignment vertical="center"/>
    </xf>
    <xf numFmtId="3" fontId="28" fillId="0" borderId="37" xfId="4" applyNumberFormat="1" applyFont="1" applyBorder="1" applyAlignment="1">
      <alignment vertical="center"/>
    </xf>
    <xf numFmtId="3" fontId="28" fillId="0" borderId="38" xfId="4" applyNumberFormat="1" applyFont="1" applyBorder="1" applyAlignment="1">
      <alignment vertical="center"/>
    </xf>
    <xf numFmtId="3" fontId="27" fillId="0" borderId="13" xfId="4" applyNumberFormat="1" applyFont="1" applyBorder="1" applyAlignment="1">
      <alignment vertical="center"/>
    </xf>
    <xf numFmtId="0" fontId="2" fillId="0" borderId="39" xfId="4" applyBorder="1" applyAlignment="1">
      <alignment horizontal="center" vertical="center"/>
    </xf>
    <xf numFmtId="0" fontId="2" fillId="0" borderId="40" xfId="4" applyBorder="1" applyAlignment="1">
      <alignment vertical="center"/>
    </xf>
    <xf numFmtId="3" fontId="27" fillId="0" borderId="39" xfId="4" applyNumberFormat="1" applyFont="1" applyBorder="1" applyAlignment="1">
      <alignment vertical="center"/>
    </xf>
    <xf numFmtId="3" fontId="2" fillId="0" borderId="41" xfId="4" applyNumberFormat="1" applyBorder="1" applyAlignment="1">
      <alignment vertical="center"/>
    </xf>
    <xf numFmtId="3" fontId="2" fillId="0" borderId="42" xfId="4" applyNumberFormat="1" applyBorder="1" applyAlignment="1">
      <alignment vertical="center"/>
    </xf>
    <xf numFmtId="3" fontId="2" fillId="0" borderId="43" xfId="4" applyNumberFormat="1" applyBorder="1" applyAlignment="1">
      <alignment vertical="center"/>
    </xf>
    <xf numFmtId="3" fontId="2" fillId="0" borderId="44" xfId="4" applyNumberFormat="1" applyBorder="1" applyAlignment="1">
      <alignment vertical="center"/>
    </xf>
    <xf numFmtId="3" fontId="2" fillId="0" borderId="45" xfId="4" applyNumberFormat="1" applyBorder="1" applyAlignment="1">
      <alignment vertical="center"/>
    </xf>
    <xf numFmtId="0" fontId="34" fillId="0" borderId="0" xfId="4" applyFont="1"/>
    <xf numFmtId="0" fontId="22" fillId="0" borderId="0" xfId="4" applyFont="1" applyAlignment="1">
      <alignment vertical="center"/>
    </xf>
    <xf numFmtId="0" fontId="36" fillId="0" borderId="0" xfId="4" applyFont="1"/>
    <xf numFmtId="0" fontId="30" fillId="0" borderId="0" xfId="4" applyFont="1"/>
    <xf numFmtId="0" fontId="37" fillId="25" borderId="12" xfId="4" applyFont="1" applyFill="1" applyBorder="1" applyAlignment="1">
      <alignment horizontal="center"/>
    </xf>
    <xf numFmtId="0" fontId="3" fillId="0" borderId="0" xfId="0" applyFont="1"/>
    <xf numFmtId="0" fontId="38" fillId="0" borderId="1" xfId="0" applyFont="1" applyBorder="1"/>
    <xf numFmtId="0" fontId="0" fillId="0" borderId="3" xfId="0" applyBorder="1"/>
    <xf numFmtId="0" fontId="39" fillId="0" borderId="3" xfId="0" applyFont="1" applyBorder="1"/>
    <xf numFmtId="0" fontId="0" fillId="0" borderId="1" xfId="0" applyBorder="1"/>
    <xf numFmtId="0" fontId="0" fillId="25" borderId="0" xfId="0" applyFill="1"/>
    <xf numFmtId="0" fontId="40" fillId="0" borderId="64" xfId="0" applyFont="1" applyBorder="1"/>
    <xf numFmtId="0" fontId="40" fillId="0" borderId="4" xfId="0" applyFont="1" applyBorder="1"/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27" borderId="65" xfId="0" applyFont="1" applyFill="1" applyBorder="1" applyAlignment="1">
      <alignment horizontal="left"/>
    </xf>
    <xf numFmtId="3" fontId="40" fillId="27" borderId="62" xfId="0" applyNumberFormat="1" applyFont="1" applyFill="1" applyBorder="1"/>
    <xf numFmtId="3" fontId="40" fillId="27" borderId="63" xfId="0" applyNumberFormat="1" applyFont="1" applyFill="1" applyBorder="1"/>
    <xf numFmtId="0" fontId="41" fillId="0" borderId="66" xfId="0" applyFont="1" applyBorder="1" applyAlignment="1">
      <alignment horizontal="left" indent="2"/>
    </xf>
    <xf numFmtId="3" fontId="41" fillId="0" borderId="15" xfId="0" applyNumberFormat="1" applyFont="1" applyBorder="1"/>
    <xf numFmtId="3" fontId="0" fillId="0" borderId="0" xfId="0" applyNumberFormat="1"/>
    <xf numFmtId="0" fontId="41" fillId="0" borderId="4" xfId="0" applyFont="1" applyBorder="1" applyAlignment="1">
      <alignment horizontal="left" indent="2"/>
    </xf>
    <xf numFmtId="3" fontId="41" fillId="0" borderId="16" xfId="0" applyNumberFormat="1" applyFont="1" applyBorder="1"/>
    <xf numFmtId="0" fontId="40" fillId="27" borderId="1" xfId="0" applyFont="1" applyFill="1" applyBorder="1" applyAlignment="1">
      <alignment horizontal="left"/>
    </xf>
    <xf numFmtId="0" fontId="41" fillId="0" borderId="67" xfId="0" applyFont="1" applyBorder="1" applyAlignment="1">
      <alignment horizontal="left" indent="2"/>
    </xf>
    <xf numFmtId="0" fontId="0" fillId="0" borderId="68" xfId="0" applyBorder="1"/>
    <xf numFmtId="0" fontId="41" fillId="0" borderId="69" xfId="0" applyFont="1" applyBorder="1" applyAlignment="1">
      <alignment horizontal="left" indent="2"/>
    </xf>
    <xf numFmtId="3" fontId="41" fillId="0" borderId="44" xfId="0" applyNumberFormat="1" applyFont="1" applyBorder="1"/>
    <xf numFmtId="3" fontId="41" fillId="0" borderId="45" xfId="0" applyNumberFormat="1" applyFont="1" applyBorder="1"/>
    <xf numFmtId="165" fontId="44" fillId="0" borderId="0" xfId="122" applyNumberFormat="1" applyFont="1"/>
    <xf numFmtId="165" fontId="1" fillId="0" borderId="0" xfId="122" applyNumberFormat="1"/>
    <xf numFmtId="3" fontId="1" fillId="0" borderId="0" xfId="122" applyNumberFormat="1"/>
    <xf numFmtId="165" fontId="1" fillId="0" borderId="73" xfId="122" applyNumberFormat="1" applyBorder="1" applyAlignment="1">
      <alignment wrapText="1"/>
    </xf>
    <xf numFmtId="3" fontId="1" fillId="0" borderId="74" xfId="122" applyNumberFormat="1" applyBorder="1"/>
    <xf numFmtId="3" fontId="1" fillId="0" borderId="75" xfId="122" applyNumberFormat="1" applyBorder="1"/>
    <xf numFmtId="165" fontId="1" fillId="0" borderId="23" xfId="122" applyNumberFormat="1" applyBorder="1" applyAlignment="1">
      <alignment wrapText="1"/>
    </xf>
    <xf numFmtId="165" fontId="46" fillId="29" borderId="76" xfId="122" applyNumberFormat="1" applyFont="1" applyFill="1" applyBorder="1"/>
    <xf numFmtId="165" fontId="46" fillId="29" borderId="77" xfId="122" applyNumberFormat="1" applyFont="1" applyFill="1" applyBorder="1"/>
    <xf numFmtId="3" fontId="46" fillId="29" borderId="78" xfId="122" applyNumberFormat="1" applyFont="1" applyFill="1" applyBorder="1"/>
    <xf numFmtId="165" fontId="1" fillId="0" borderId="76" xfId="122" applyNumberFormat="1" applyBorder="1" applyAlignment="1">
      <alignment wrapText="1"/>
    </xf>
    <xf numFmtId="165" fontId="1" fillId="0" borderId="77" xfId="122" applyNumberFormat="1" applyBorder="1" applyAlignment="1">
      <alignment wrapText="1"/>
    </xf>
    <xf numFmtId="3" fontId="1" fillId="0" borderId="78" xfId="122" applyNumberFormat="1" applyBorder="1"/>
    <xf numFmtId="165" fontId="1" fillId="0" borderId="32" xfId="122" applyNumberFormat="1" applyBorder="1" applyAlignment="1">
      <alignment wrapText="1"/>
    </xf>
    <xf numFmtId="3" fontId="1" fillId="0" borderId="79" xfId="122" applyNumberFormat="1" applyBorder="1"/>
    <xf numFmtId="165" fontId="47" fillId="0" borderId="59" xfId="122" applyNumberFormat="1" applyFont="1" applyBorder="1" applyAlignment="1">
      <alignment wrapText="1"/>
    </xf>
    <xf numFmtId="3" fontId="47" fillId="0" borderId="78" xfId="122" applyNumberFormat="1" applyFont="1" applyBorder="1"/>
    <xf numFmtId="165" fontId="1" fillId="0" borderId="80" xfId="122" applyNumberFormat="1" applyBorder="1" applyAlignment="1">
      <alignment wrapText="1"/>
    </xf>
    <xf numFmtId="165" fontId="1" fillId="0" borderId="81" xfId="122" applyNumberFormat="1" applyBorder="1" applyAlignment="1">
      <alignment wrapText="1"/>
    </xf>
    <xf numFmtId="0" fontId="40" fillId="26" borderId="82" xfId="0" applyFont="1" applyFill="1" applyBorder="1"/>
    <xf numFmtId="3" fontId="40" fillId="26" borderId="83" xfId="0" applyNumberFormat="1" applyFont="1" applyFill="1" applyBorder="1" applyAlignment="1">
      <alignment horizontal="right" vertical="center" wrapText="1"/>
    </xf>
    <xf numFmtId="3" fontId="40" fillId="26" borderId="84" xfId="0" applyNumberFormat="1" applyFont="1" applyFill="1" applyBorder="1" applyAlignment="1">
      <alignment horizontal="right" vertical="center" wrapText="1"/>
    </xf>
    <xf numFmtId="0" fontId="24" fillId="24" borderId="46" xfId="3" applyFont="1" applyFill="1" applyBorder="1" applyAlignment="1">
      <alignment horizontal="center" vertical="center"/>
    </xf>
    <xf numFmtId="0" fontId="25" fillId="24" borderId="47" xfId="0" applyFont="1" applyFill="1" applyBorder="1"/>
    <xf numFmtId="0" fontId="25" fillId="24" borderId="48" xfId="0" applyFont="1" applyFill="1" applyBorder="1"/>
    <xf numFmtId="0" fontId="26" fillId="0" borderId="32" xfId="4" applyFont="1" applyBorder="1" applyAlignment="1">
      <alignment horizontal="center" vertical="center"/>
    </xf>
    <xf numFmtId="0" fontId="2" fillId="0" borderId="0" xfId="4" applyAlignment="1">
      <alignment horizontal="center" vertical="center"/>
    </xf>
    <xf numFmtId="0" fontId="2" fillId="0" borderId="32" xfId="4" applyBorder="1" applyAlignment="1">
      <alignment horizontal="center" vertical="center"/>
    </xf>
    <xf numFmtId="0" fontId="28" fillId="0" borderId="11" xfId="4" applyFont="1" applyBorder="1" applyAlignment="1">
      <alignment horizontal="center"/>
    </xf>
    <xf numFmtId="0" fontId="2" fillId="0" borderId="12" xfId="4" applyBorder="1" applyAlignment="1">
      <alignment horizontal="center"/>
    </xf>
    <xf numFmtId="0" fontId="2" fillId="0" borderId="36" xfId="3" applyFont="1" applyBorder="1" applyAlignment="1">
      <alignment horizontal="center"/>
    </xf>
    <xf numFmtId="0" fontId="28" fillId="0" borderId="23" xfId="4" applyFont="1" applyBorder="1" applyAlignment="1">
      <alignment horizontal="center"/>
    </xf>
    <xf numFmtId="0" fontId="28" fillId="0" borderId="18" xfId="4" applyFont="1" applyBorder="1" applyAlignment="1">
      <alignment horizontal="center"/>
    </xf>
    <xf numFmtId="0" fontId="28" fillId="0" borderId="49" xfId="4" applyFont="1" applyBorder="1" applyAlignment="1">
      <alignment horizontal="center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40" fillId="0" borderId="62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40" fillId="0" borderId="63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65" fontId="45" fillId="28" borderId="70" xfId="122" applyNumberFormat="1" applyFont="1" applyFill="1" applyBorder="1" applyAlignment="1">
      <alignment horizontal="center" vertical="center" wrapText="1"/>
    </xf>
    <xf numFmtId="165" fontId="45" fillId="28" borderId="39" xfId="122" applyNumberFormat="1" applyFont="1" applyFill="1" applyBorder="1" applyAlignment="1">
      <alignment horizontal="center" vertical="center" wrapText="1"/>
    </xf>
    <xf numFmtId="165" fontId="45" fillId="28" borderId="2" xfId="122" applyNumberFormat="1" applyFont="1" applyFill="1" applyBorder="1" applyAlignment="1">
      <alignment horizontal="center" vertical="center"/>
    </xf>
    <xf numFmtId="165" fontId="45" fillId="28" borderId="41" xfId="122" applyNumberFormat="1" applyFont="1" applyFill="1" applyBorder="1" applyAlignment="1">
      <alignment horizontal="center" vertical="center"/>
    </xf>
    <xf numFmtId="3" fontId="45" fillId="28" borderId="71" xfId="122" applyNumberFormat="1" applyFont="1" applyFill="1" applyBorder="1" applyAlignment="1">
      <alignment horizontal="center" vertical="center" wrapText="1"/>
    </xf>
    <xf numFmtId="3" fontId="45" fillId="28" borderId="72" xfId="122" applyNumberFormat="1" applyFont="1" applyFill="1" applyBorder="1" applyAlignment="1">
      <alignment horizontal="center" vertical="center" wrapText="1"/>
    </xf>
    <xf numFmtId="165" fontId="1" fillId="0" borderId="70" xfId="122" applyNumberFormat="1" applyBorder="1" applyAlignment="1">
      <alignment horizontal="left" vertical="center" wrapText="1"/>
    </xf>
    <xf numFmtId="165" fontId="1" fillId="0" borderId="5" xfId="122" applyNumberFormat="1" applyBorder="1" applyAlignment="1">
      <alignment horizontal="left" vertical="center" wrapText="1"/>
    </xf>
    <xf numFmtId="165" fontId="1" fillId="0" borderId="69" xfId="122" applyNumberFormat="1" applyBorder="1" applyAlignment="1">
      <alignment horizontal="left" vertical="center" wrapText="1"/>
    </xf>
    <xf numFmtId="165" fontId="1" fillId="0" borderId="1" xfId="122" applyNumberFormat="1" applyBorder="1" applyAlignment="1">
      <alignment horizontal="left" vertical="center" wrapText="1"/>
    </xf>
    <xf numFmtId="165" fontId="1" fillId="0" borderId="4" xfId="122" applyNumberFormat="1" applyBorder="1" applyAlignment="1">
      <alignment horizontal="left" vertical="center" wrapText="1"/>
    </xf>
  </cellXfs>
  <cellStyles count="123">
    <cellStyle name="20 % – Zvýraznění1 2" xfId="5" xr:uid="{00000000-0005-0000-0000-000000000000}"/>
    <cellStyle name="20 % – Zvýraznění2 2" xfId="6" xr:uid="{00000000-0005-0000-0000-000001000000}"/>
    <cellStyle name="20 % – Zvýraznění3 2" xfId="7" xr:uid="{00000000-0005-0000-0000-000002000000}"/>
    <cellStyle name="20 % – Zvýraznění4 2" xfId="8" xr:uid="{00000000-0005-0000-0000-000003000000}"/>
    <cellStyle name="20 % – Zvýraznění5 2" xfId="9" xr:uid="{00000000-0005-0000-0000-000004000000}"/>
    <cellStyle name="20 % – Zvýraznění6 2" xfId="10" xr:uid="{00000000-0005-0000-0000-000005000000}"/>
    <cellStyle name="20% - Accent1" xfId="11" xr:uid="{00000000-0005-0000-0000-000006000000}"/>
    <cellStyle name="20% - Accent2" xfId="12" xr:uid="{00000000-0005-0000-0000-000007000000}"/>
    <cellStyle name="20% - Accent3" xfId="13" xr:uid="{00000000-0005-0000-0000-000008000000}"/>
    <cellStyle name="20% - Accent4" xfId="14" xr:uid="{00000000-0005-0000-0000-000009000000}"/>
    <cellStyle name="20% - Accent5" xfId="15" xr:uid="{00000000-0005-0000-0000-00000A000000}"/>
    <cellStyle name="20% - Accent6" xfId="16" xr:uid="{00000000-0005-0000-0000-00000B000000}"/>
    <cellStyle name="40 % – Zvýraznění1 2" xfId="17" xr:uid="{00000000-0005-0000-0000-00000C000000}"/>
    <cellStyle name="40 % – Zvýraznění2 2" xfId="18" xr:uid="{00000000-0005-0000-0000-00000D000000}"/>
    <cellStyle name="40 % – Zvýraznění3 2" xfId="19" xr:uid="{00000000-0005-0000-0000-00000E000000}"/>
    <cellStyle name="40 % – Zvýraznění4 2" xfId="20" xr:uid="{00000000-0005-0000-0000-00000F000000}"/>
    <cellStyle name="40 % – Zvýraznění5 2" xfId="21" xr:uid="{00000000-0005-0000-0000-000010000000}"/>
    <cellStyle name="40 % – Zvýraznění6 2" xfId="22" xr:uid="{00000000-0005-0000-0000-000011000000}"/>
    <cellStyle name="40% - Accent1" xfId="23" xr:uid="{00000000-0005-0000-0000-000012000000}"/>
    <cellStyle name="40% - Accent2" xfId="24" xr:uid="{00000000-0005-0000-0000-000013000000}"/>
    <cellStyle name="40% - Accent3" xfId="25" xr:uid="{00000000-0005-0000-0000-000014000000}"/>
    <cellStyle name="40% - Accent4" xfId="26" xr:uid="{00000000-0005-0000-0000-000015000000}"/>
    <cellStyle name="40% - Accent5" xfId="27" xr:uid="{00000000-0005-0000-0000-000016000000}"/>
    <cellStyle name="40% - Accent6" xfId="28" xr:uid="{00000000-0005-0000-0000-000017000000}"/>
    <cellStyle name="60 % – Zvýraznění1 2" xfId="29" xr:uid="{00000000-0005-0000-0000-000018000000}"/>
    <cellStyle name="60 % – Zvýraznění2 2" xfId="30" xr:uid="{00000000-0005-0000-0000-000019000000}"/>
    <cellStyle name="60 % – Zvýraznění3 2" xfId="31" xr:uid="{00000000-0005-0000-0000-00001A000000}"/>
    <cellStyle name="60 % – Zvýraznění4 2" xfId="32" xr:uid="{00000000-0005-0000-0000-00001B000000}"/>
    <cellStyle name="60 % – Zvýraznění5 2" xfId="33" xr:uid="{00000000-0005-0000-0000-00001C000000}"/>
    <cellStyle name="60 % – Zvýraznění6 2" xfId="34" xr:uid="{00000000-0005-0000-0000-00001D000000}"/>
    <cellStyle name="60% - Accent1" xfId="35" xr:uid="{00000000-0005-0000-0000-00001E000000}"/>
    <cellStyle name="60% - Accent2" xfId="36" xr:uid="{00000000-0005-0000-0000-00001F000000}"/>
    <cellStyle name="60% - Accent3" xfId="37" xr:uid="{00000000-0005-0000-0000-000020000000}"/>
    <cellStyle name="60% - Accent4" xfId="38" xr:uid="{00000000-0005-0000-0000-000021000000}"/>
    <cellStyle name="60% - Accent5" xfId="39" xr:uid="{00000000-0005-0000-0000-000022000000}"/>
    <cellStyle name="60% - Accent6" xfId="40" xr:uid="{00000000-0005-0000-0000-000023000000}"/>
    <cellStyle name="Accent1" xfId="41" xr:uid="{00000000-0005-0000-0000-000024000000}"/>
    <cellStyle name="Accent2" xfId="42" xr:uid="{00000000-0005-0000-0000-000025000000}"/>
    <cellStyle name="Accent3" xfId="43" xr:uid="{00000000-0005-0000-0000-000026000000}"/>
    <cellStyle name="Accent4" xfId="44" xr:uid="{00000000-0005-0000-0000-000027000000}"/>
    <cellStyle name="Accent5" xfId="45" xr:uid="{00000000-0005-0000-0000-000028000000}"/>
    <cellStyle name="Accent6" xfId="46" xr:uid="{00000000-0005-0000-0000-000029000000}"/>
    <cellStyle name="Bad" xfId="47" xr:uid="{00000000-0005-0000-0000-00002A000000}"/>
    <cellStyle name="Calculation" xfId="48" xr:uid="{00000000-0005-0000-0000-00002B000000}"/>
    <cellStyle name="Celkem 2" xfId="49" xr:uid="{00000000-0005-0000-0000-00002C000000}"/>
    <cellStyle name="Comma 2" xfId="50" xr:uid="{00000000-0005-0000-0000-00002D000000}"/>
    <cellStyle name="Explanatory Text" xfId="51" xr:uid="{00000000-0005-0000-0000-00002E000000}"/>
    <cellStyle name="Good" xfId="52" xr:uid="{00000000-0005-0000-0000-00002F000000}"/>
    <cellStyle name="Heading 1" xfId="53" xr:uid="{00000000-0005-0000-0000-000030000000}"/>
    <cellStyle name="Heading 2" xfId="54" xr:uid="{00000000-0005-0000-0000-000031000000}"/>
    <cellStyle name="Heading 3" xfId="55" xr:uid="{00000000-0005-0000-0000-000032000000}"/>
    <cellStyle name="Heading 4" xfId="56" xr:uid="{00000000-0005-0000-0000-000033000000}"/>
    <cellStyle name="Check Cell" xfId="57" xr:uid="{00000000-0005-0000-0000-000034000000}"/>
    <cellStyle name="Chybně 2" xfId="58" xr:uid="{00000000-0005-0000-0000-000035000000}"/>
    <cellStyle name="Input" xfId="59" xr:uid="{00000000-0005-0000-0000-000036000000}"/>
    <cellStyle name="Kontrolní buňka 2" xfId="60" xr:uid="{00000000-0005-0000-0000-000037000000}"/>
    <cellStyle name="Linked Cell" xfId="61" xr:uid="{00000000-0005-0000-0000-000038000000}"/>
    <cellStyle name="Nadpis 1 2" xfId="62" xr:uid="{00000000-0005-0000-0000-000039000000}"/>
    <cellStyle name="Nadpis 2 2" xfId="63" xr:uid="{00000000-0005-0000-0000-00003A000000}"/>
    <cellStyle name="Nadpis 3 2" xfId="64" xr:uid="{00000000-0005-0000-0000-00003B000000}"/>
    <cellStyle name="Nadpis 4 2" xfId="65" xr:uid="{00000000-0005-0000-0000-00003C000000}"/>
    <cellStyle name="Název 2" xfId="66" xr:uid="{00000000-0005-0000-0000-00003D000000}"/>
    <cellStyle name="Neutral" xfId="67" xr:uid="{00000000-0005-0000-0000-00003E000000}"/>
    <cellStyle name="Neutrální 2" xfId="68" xr:uid="{00000000-0005-0000-0000-00003F000000}"/>
    <cellStyle name="Normal 2" xfId="69" xr:uid="{00000000-0005-0000-0000-000040000000}"/>
    <cellStyle name="Normal 3" xfId="70" xr:uid="{00000000-0005-0000-0000-000041000000}"/>
    <cellStyle name="Normal_návrh CP 05_240105-1" xfId="1" xr:uid="{00000000-0005-0000-0000-000042000000}"/>
    <cellStyle name="Normální" xfId="0" builtinId="0"/>
    <cellStyle name="Normální 10" xfId="71" xr:uid="{00000000-0005-0000-0000-000044000000}"/>
    <cellStyle name="Normální 11" xfId="72" xr:uid="{00000000-0005-0000-0000-000045000000}"/>
    <cellStyle name="Normální 12" xfId="121" xr:uid="{00000000-0005-0000-0000-000046000000}"/>
    <cellStyle name="Normální 13" xfId="122" xr:uid="{00000000-0005-0000-0000-000047000000}"/>
    <cellStyle name="normální 2" xfId="2" xr:uid="{00000000-0005-0000-0000-000048000000}"/>
    <cellStyle name="normální 2 2" xfId="73" xr:uid="{00000000-0005-0000-0000-000049000000}"/>
    <cellStyle name="normální 2 3" xfId="74" xr:uid="{00000000-0005-0000-0000-00004A000000}"/>
    <cellStyle name="normální 2 3 2" xfId="75" xr:uid="{00000000-0005-0000-0000-00004B000000}"/>
    <cellStyle name="normální 2 3 2 2" xfId="76" xr:uid="{00000000-0005-0000-0000-00004C000000}"/>
    <cellStyle name="normální 2 3 2_PV III. Rozpis rozpočtu VŠ 2011_final_PV" xfId="77" xr:uid="{00000000-0005-0000-0000-00004D000000}"/>
    <cellStyle name="normální 2 3_PV III. Rozpis rozpočtu VŠ 2011_final_PV" xfId="78" xr:uid="{00000000-0005-0000-0000-00004E000000}"/>
    <cellStyle name="normální 2 4" xfId="79" xr:uid="{00000000-0005-0000-0000-00004F000000}"/>
    <cellStyle name="normální 2 4 2" xfId="80" xr:uid="{00000000-0005-0000-0000-000050000000}"/>
    <cellStyle name="normální 2 4_PV III. Rozpis rozpočtu VŠ 2011_final_PV" xfId="81" xr:uid="{00000000-0005-0000-0000-000051000000}"/>
    <cellStyle name="normální 2 5" xfId="82" xr:uid="{00000000-0005-0000-0000-000052000000}"/>
    <cellStyle name="normální 2_CP2012" xfId="83" xr:uid="{00000000-0005-0000-0000-000053000000}"/>
    <cellStyle name="normální 3" xfId="84" xr:uid="{00000000-0005-0000-0000-000054000000}"/>
    <cellStyle name="normální 3 2" xfId="85" xr:uid="{00000000-0005-0000-0000-000055000000}"/>
    <cellStyle name="normální 3_CP2012" xfId="86" xr:uid="{00000000-0005-0000-0000-000056000000}"/>
    <cellStyle name="normální 4" xfId="87" xr:uid="{00000000-0005-0000-0000-000057000000}"/>
    <cellStyle name="normální 4 2" xfId="88" xr:uid="{00000000-0005-0000-0000-000058000000}"/>
    <cellStyle name="normální 4_PV Rozpis rozpočtu VŠ 2011 III - tabulkové přílohy" xfId="89" xr:uid="{00000000-0005-0000-0000-000059000000}"/>
    <cellStyle name="Normální 5" xfId="90" xr:uid="{00000000-0005-0000-0000-00005A000000}"/>
    <cellStyle name="normální 5 2" xfId="91" xr:uid="{00000000-0005-0000-0000-00005B000000}"/>
    <cellStyle name="Normální 6" xfId="92" xr:uid="{00000000-0005-0000-0000-00005C000000}"/>
    <cellStyle name="Normální 6 2" xfId="93" xr:uid="{00000000-0005-0000-0000-00005D000000}"/>
    <cellStyle name="normální 7" xfId="94" xr:uid="{00000000-0005-0000-0000-00005E000000}"/>
    <cellStyle name="Normální 8" xfId="95" xr:uid="{00000000-0005-0000-0000-00005F000000}"/>
    <cellStyle name="Normální 8 2" xfId="96" xr:uid="{00000000-0005-0000-0000-000060000000}"/>
    <cellStyle name="Normální 9" xfId="97" xr:uid="{00000000-0005-0000-0000-000061000000}"/>
    <cellStyle name="normální_podklady_k_INV_rozp2010" xfId="3" xr:uid="{00000000-0005-0000-0000-000062000000}"/>
    <cellStyle name="normální_PřF-investiční rozpočet 2005" xfId="4" xr:uid="{00000000-0005-0000-0000-000063000000}"/>
    <cellStyle name="Note" xfId="98" xr:uid="{00000000-0005-0000-0000-000064000000}"/>
    <cellStyle name="Output" xfId="99" xr:uid="{00000000-0005-0000-0000-000065000000}"/>
    <cellStyle name="Poznámka 2" xfId="100" xr:uid="{00000000-0005-0000-0000-000066000000}"/>
    <cellStyle name="procent 2" xfId="101" xr:uid="{00000000-0005-0000-0000-000067000000}"/>
    <cellStyle name="procent 3" xfId="102" xr:uid="{00000000-0005-0000-0000-000068000000}"/>
    <cellStyle name="procent 4" xfId="103" xr:uid="{00000000-0005-0000-0000-000069000000}"/>
    <cellStyle name="Procenta 2" xfId="104" xr:uid="{00000000-0005-0000-0000-00006A000000}"/>
    <cellStyle name="Propojená buňka 2" xfId="105" xr:uid="{00000000-0005-0000-0000-00006B000000}"/>
    <cellStyle name="Správně 2" xfId="106" xr:uid="{00000000-0005-0000-0000-00006C000000}"/>
    <cellStyle name="Text upozornění 2" xfId="107" xr:uid="{00000000-0005-0000-0000-00006D000000}"/>
    <cellStyle name="Title" xfId="108" xr:uid="{00000000-0005-0000-0000-00006E000000}"/>
    <cellStyle name="Total" xfId="109" xr:uid="{00000000-0005-0000-0000-00006F000000}"/>
    <cellStyle name="Vstup 2" xfId="110" xr:uid="{00000000-0005-0000-0000-000070000000}"/>
    <cellStyle name="Výpočet 2" xfId="111" xr:uid="{00000000-0005-0000-0000-000071000000}"/>
    <cellStyle name="Výstup 2" xfId="112" xr:uid="{00000000-0005-0000-0000-000072000000}"/>
    <cellStyle name="Vysvětlující text 2" xfId="113" xr:uid="{00000000-0005-0000-0000-000073000000}"/>
    <cellStyle name="Warning Text" xfId="114" xr:uid="{00000000-0005-0000-0000-000074000000}"/>
    <cellStyle name="Zvýraznění 1 2" xfId="115" xr:uid="{00000000-0005-0000-0000-000075000000}"/>
    <cellStyle name="Zvýraznění 2 2" xfId="116" xr:uid="{00000000-0005-0000-0000-000076000000}"/>
    <cellStyle name="Zvýraznění 3 2" xfId="117" xr:uid="{00000000-0005-0000-0000-000077000000}"/>
    <cellStyle name="Zvýraznění 4 2" xfId="118" xr:uid="{00000000-0005-0000-0000-000078000000}"/>
    <cellStyle name="Zvýraznění 5 2" xfId="119" xr:uid="{00000000-0005-0000-0000-000079000000}"/>
    <cellStyle name="Zvýraznění 6 2" xfId="120" xr:uid="{00000000-0005-0000-0000-00007A000000}"/>
  </cellStyles>
  <dxfs count="0"/>
  <tableStyles count="0" defaultTableStyle="TableStyleMedium9" defaultPivotStyle="PivotStyleLight16"/>
  <colors>
    <mruColors>
      <color rgb="FF000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S25"/>
  <sheetViews>
    <sheetView showGridLines="0" tabSelected="1" zoomScale="130" zoomScaleNormal="130" workbookViewId="0">
      <selection activeCell="I18" sqref="I18"/>
    </sheetView>
  </sheetViews>
  <sheetFormatPr defaultColWidth="9.1796875" defaultRowHeight="12.5" x14ac:dyDescent="0.25"/>
  <cols>
    <col min="1" max="1" width="4.54296875" style="1" customWidth="1"/>
    <col min="2" max="2" width="5.54296875" style="1" customWidth="1"/>
    <col min="3" max="3" width="36.453125" style="1" customWidth="1"/>
    <col min="4" max="4" width="10.81640625" style="1" customWidth="1"/>
    <col min="5" max="5" width="10.1796875" style="1" customWidth="1"/>
    <col min="6" max="6" width="10" style="2" customWidth="1"/>
    <col min="7" max="7" width="9.54296875" style="2" customWidth="1"/>
    <col min="8" max="8" width="10.1796875" style="2" customWidth="1"/>
    <col min="9" max="9" width="8" style="1" customWidth="1"/>
    <col min="10" max="10" width="8.7265625" style="1" customWidth="1"/>
    <col min="11" max="11" width="7.81640625" style="2" customWidth="1"/>
    <col min="12" max="12" width="8.7265625" style="2" customWidth="1"/>
    <col min="13" max="14" width="10.26953125" style="2" customWidth="1"/>
    <col min="15" max="15" width="5" style="1" bestFit="1" customWidth="1"/>
    <col min="16" max="19" width="10.81640625" style="4" customWidth="1"/>
    <col min="20" max="16384" width="9.1796875" style="1"/>
  </cols>
  <sheetData>
    <row r="2" spans="1:12" ht="13" thickBot="1" x14ac:dyDescent="0.3">
      <c r="H2" s="3"/>
      <c r="I2" s="2"/>
      <c r="J2" s="2"/>
      <c r="L2" s="3" t="s">
        <v>0</v>
      </c>
    </row>
    <row r="3" spans="1:12" s="8" customFormat="1" ht="15" customHeight="1" x14ac:dyDescent="0.3">
      <c r="A3" s="5"/>
      <c r="B3" s="6"/>
      <c r="C3" s="7"/>
      <c r="D3" s="147" t="s">
        <v>1</v>
      </c>
      <c r="E3" s="148"/>
      <c r="F3" s="148"/>
      <c r="G3" s="148"/>
      <c r="H3" s="148"/>
      <c r="I3" s="148"/>
      <c r="J3" s="148"/>
      <c r="K3" s="148"/>
      <c r="L3" s="149"/>
    </row>
    <row r="4" spans="1:12" s="8" customFormat="1" x14ac:dyDescent="0.25">
      <c r="A4" s="9"/>
      <c r="B4" s="150" t="s">
        <v>33</v>
      </c>
      <c r="C4" s="151"/>
      <c r="D4" s="10"/>
      <c r="E4" s="153" t="s">
        <v>32</v>
      </c>
      <c r="F4" s="154"/>
      <c r="G4" s="154"/>
      <c r="H4" s="155"/>
      <c r="I4" s="156" t="s">
        <v>31</v>
      </c>
      <c r="J4" s="157"/>
      <c r="K4" s="157"/>
      <c r="L4" s="158"/>
    </row>
    <row r="5" spans="1:12" s="8" customFormat="1" x14ac:dyDescent="0.25">
      <c r="A5" s="9"/>
      <c r="B5" s="152"/>
      <c r="C5" s="151"/>
      <c r="D5" s="10" t="s">
        <v>2</v>
      </c>
      <c r="E5" s="11"/>
      <c r="F5" s="12" t="s">
        <v>3</v>
      </c>
      <c r="G5" s="13"/>
      <c r="H5" s="14" t="s">
        <v>4</v>
      </c>
      <c r="I5" s="11"/>
      <c r="J5" s="12" t="s">
        <v>3</v>
      </c>
      <c r="K5" s="13"/>
      <c r="L5" s="15" t="s">
        <v>4</v>
      </c>
    </row>
    <row r="6" spans="1:12" s="24" customFormat="1" ht="13" x14ac:dyDescent="0.3">
      <c r="A6" s="16"/>
      <c r="B6" s="17" t="s">
        <v>5</v>
      </c>
      <c r="C6" s="100" t="s">
        <v>106</v>
      </c>
      <c r="D6" s="18" t="s">
        <v>6</v>
      </c>
      <c r="E6" s="19" t="s">
        <v>7</v>
      </c>
      <c r="F6" s="20" t="s">
        <v>8</v>
      </c>
      <c r="G6" s="21" t="s">
        <v>9</v>
      </c>
      <c r="H6" s="22" t="s">
        <v>10</v>
      </c>
      <c r="I6" s="19" t="s">
        <v>7</v>
      </c>
      <c r="J6" s="20" t="s">
        <v>8</v>
      </c>
      <c r="K6" s="21" t="s">
        <v>9</v>
      </c>
      <c r="L6" s="23" t="s">
        <v>11</v>
      </c>
    </row>
    <row r="7" spans="1:12" s="32" customFormat="1" ht="12" x14ac:dyDescent="0.3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 x14ac:dyDescent="0.25">
      <c r="A8" s="33">
        <v>1</v>
      </c>
      <c r="B8" s="34" t="s">
        <v>12</v>
      </c>
      <c r="C8" s="34"/>
      <c r="D8" s="35">
        <f t="shared" ref="D8:L8" si="0">SUM(D15:D21)+D9</f>
        <v>4252</v>
      </c>
      <c r="E8" s="36">
        <f t="shared" si="0"/>
        <v>0</v>
      </c>
      <c r="F8" s="37">
        <f t="shared" si="0"/>
        <v>4252</v>
      </c>
      <c r="G8" s="38">
        <f t="shared" si="0"/>
        <v>0</v>
      </c>
      <c r="H8" s="39">
        <f t="shared" si="0"/>
        <v>4252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 x14ac:dyDescent="0.25">
      <c r="A9" s="42">
        <v>2</v>
      </c>
      <c r="B9" s="41" t="s">
        <v>13</v>
      </c>
      <c r="C9" s="43"/>
      <c r="D9" s="44">
        <f t="shared" ref="D9:D21" si="1">H9+L9</f>
        <v>806</v>
      </c>
      <c r="E9" s="45">
        <f>SUM(E10:E14)</f>
        <v>0</v>
      </c>
      <c r="F9" s="46">
        <f>SUM(F10:F14)</f>
        <v>806</v>
      </c>
      <c r="G9" s="47">
        <f>SUM(G10:G14)</f>
        <v>0</v>
      </c>
      <c r="H9" s="48">
        <f t="shared" ref="H9:H21" si="2">SUM(E9:G9)</f>
        <v>806</v>
      </c>
      <c r="I9" s="45">
        <f>SUM(I10:I14)</f>
        <v>0</v>
      </c>
      <c r="J9" s="46">
        <f>SUM(J10:J14)</f>
        <v>0</v>
      </c>
      <c r="K9" s="47">
        <f>SUM(K10:K14)</f>
        <v>0</v>
      </c>
      <c r="L9" s="49">
        <f t="shared" ref="L9:L21" si="3">SUM(I9:K9)</f>
        <v>0</v>
      </c>
    </row>
    <row r="10" spans="1:12" s="59" customFormat="1" ht="15" customHeight="1" x14ac:dyDescent="0.35">
      <c r="A10" s="50">
        <v>3</v>
      </c>
      <c r="B10" s="51"/>
      <c r="C10" s="52" t="s">
        <v>14</v>
      </c>
      <c r="D10" s="53">
        <f t="shared" si="1"/>
        <v>0</v>
      </c>
      <c r="E10" s="54"/>
      <c r="F10" s="55"/>
      <c r="G10" s="56"/>
      <c r="H10" s="57">
        <f t="shared" si="2"/>
        <v>0</v>
      </c>
      <c r="I10" s="54"/>
      <c r="J10" s="55"/>
      <c r="K10" s="56"/>
      <c r="L10" s="58">
        <f t="shared" si="3"/>
        <v>0</v>
      </c>
    </row>
    <row r="11" spans="1:12" s="59" customFormat="1" ht="15" customHeight="1" x14ac:dyDescent="0.35">
      <c r="A11" s="50">
        <v>4</v>
      </c>
      <c r="B11" s="51"/>
      <c r="C11" s="52" t="s">
        <v>15</v>
      </c>
      <c r="D11" s="53">
        <f t="shared" si="1"/>
        <v>806</v>
      </c>
      <c r="E11" s="54"/>
      <c r="F11" s="55">
        <v>806</v>
      </c>
      <c r="G11" s="56"/>
      <c r="H11" s="57">
        <f t="shared" si="2"/>
        <v>806</v>
      </c>
      <c r="I11" s="54"/>
      <c r="J11" s="55"/>
      <c r="K11" s="56"/>
      <c r="L11" s="58">
        <f t="shared" si="3"/>
        <v>0</v>
      </c>
    </row>
    <row r="12" spans="1:12" s="59" customFormat="1" ht="15" customHeight="1" x14ac:dyDescent="0.35">
      <c r="A12" s="50">
        <v>5</v>
      </c>
      <c r="B12" s="51"/>
      <c r="C12" s="52" t="s">
        <v>29</v>
      </c>
      <c r="D12" s="53">
        <f t="shared" si="1"/>
        <v>0</v>
      </c>
      <c r="E12" s="60"/>
      <c r="F12" s="61"/>
      <c r="G12" s="62"/>
      <c r="H12" s="63">
        <f t="shared" si="2"/>
        <v>0</v>
      </c>
      <c r="I12" s="60"/>
      <c r="J12" s="61"/>
      <c r="K12" s="62"/>
      <c r="L12" s="64">
        <f t="shared" si="3"/>
        <v>0</v>
      </c>
    </row>
    <row r="13" spans="1:12" s="59" customFormat="1" ht="15" customHeight="1" x14ac:dyDescent="0.35">
      <c r="A13" s="50">
        <v>6</v>
      </c>
      <c r="B13" s="51"/>
      <c r="C13" s="52" t="s">
        <v>30</v>
      </c>
      <c r="D13" s="53">
        <f t="shared" si="1"/>
        <v>0</v>
      </c>
      <c r="E13" s="60"/>
      <c r="F13" s="61"/>
      <c r="G13" s="62"/>
      <c r="H13" s="63">
        <f t="shared" si="2"/>
        <v>0</v>
      </c>
      <c r="I13" s="60"/>
      <c r="J13" s="61"/>
      <c r="K13" s="62"/>
      <c r="L13" s="64">
        <f t="shared" si="3"/>
        <v>0</v>
      </c>
    </row>
    <row r="14" spans="1:12" s="59" customFormat="1" ht="15" customHeight="1" x14ac:dyDescent="0.35">
      <c r="A14" s="65">
        <v>7</v>
      </c>
      <c r="C14" s="66" t="s">
        <v>16</v>
      </c>
      <c r="D14" s="67">
        <f t="shared" si="1"/>
        <v>0</v>
      </c>
      <c r="E14" s="68"/>
      <c r="F14" s="69"/>
      <c r="G14" s="70"/>
      <c r="H14" s="71">
        <f t="shared" si="2"/>
        <v>0</v>
      </c>
      <c r="I14" s="68"/>
      <c r="J14" s="69"/>
      <c r="K14" s="70"/>
      <c r="L14" s="72">
        <f t="shared" si="3"/>
        <v>0</v>
      </c>
    </row>
    <row r="15" spans="1:12" s="41" customFormat="1" ht="15" customHeight="1" x14ac:dyDescent="0.35">
      <c r="A15" s="73">
        <v>8</v>
      </c>
      <c r="B15" s="74" t="s">
        <v>17</v>
      </c>
      <c r="C15" s="75"/>
      <c r="D15" s="76">
        <f t="shared" si="1"/>
        <v>0</v>
      </c>
      <c r="E15" s="77"/>
      <c r="F15" s="78"/>
      <c r="G15" s="79"/>
      <c r="H15" s="80">
        <f t="shared" si="2"/>
        <v>0</v>
      </c>
      <c r="I15" s="77"/>
      <c r="J15" s="78"/>
      <c r="K15" s="79"/>
      <c r="L15" s="81">
        <f t="shared" si="3"/>
        <v>0</v>
      </c>
    </row>
    <row r="16" spans="1:12" s="41" customFormat="1" ht="15" customHeight="1" x14ac:dyDescent="0.35">
      <c r="A16" s="73">
        <v>9</v>
      </c>
      <c r="B16" s="74" t="s">
        <v>18</v>
      </c>
      <c r="C16" s="75"/>
      <c r="D16" s="76">
        <f t="shared" si="1"/>
        <v>0</v>
      </c>
      <c r="E16" s="77"/>
      <c r="F16" s="78"/>
      <c r="G16" s="79"/>
      <c r="H16" s="80">
        <f t="shared" si="2"/>
        <v>0</v>
      </c>
      <c r="I16" s="77"/>
      <c r="J16" s="78"/>
      <c r="K16" s="79"/>
      <c r="L16" s="81">
        <f t="shared" si="3"/>
        <v>0</v>
      </c>
    </row>
    <row r="17" spans="1:12" s="41" customFormat="1" ht="15" customHeight="1" x14ac:dyDescent="0.35">
      <c r="A17" s="42">
        <v>10</v>
      </c>
      <c r="B17" s="41" t="s">
        <v>19</v>
      </c>
      <c r="D17" s="76">
        <f t="shared" si="1"/>
        <v>0</v>
      </c>
      <c r="E17" s="82"/>
      <c r="F17" s="83"/>
      <c r="G17" s="84"/>
      <c r="H17" s="85">
        <f t="shared" si="2"/>
        <v>0</v>
      </c>
      <c r="I17" s="82"/>
      <c r="J17" s="83"/>
      <c r="K17" s="84"/>
      <c r="L17" s="86">
        <f t="shared" si="3"/>
        <v>0</v>
      </c>
    </row>
    <row r="18" spans="1:12" s="41" customFormat="1" ht="15" customHeight="1" x14ac:dyDescent="0.35">
      <c r="A18" s="73">
        <v>11</v>
      </c>
      <c r="B18" s="75" t="s">
        <v>27</v>
      </c>
      <c r="C18" s="75"/>
      <c r="D18" s="87">
        <f t="shared" si="1"/>
        <v>3446</v>
      </c>
      <c r="E18" s="82"/>
      <c r="F18" s="83">
        <v>3446</v>
      </c>
      <c r="G18" s="84"/>
      <c r="H18" s="85">
        <f t="shared" si="2"/>
        <v>3446</v>
      </c>
      <c r="I18" s="82"/>
      <c r="J18" s="83"/>
      <c r="K18" s="84"/>
      <c r="L18" s="86">
        <f t="shared" si="3"/>
        <v>0</v>
      </c>
    </row>
    <row r="19" spans="1:12" s="41" customFormat="1" ht="15" customHeight="1" x14ac:dyDescent="0.35">
      <c r="A19" s="73">
        <v>12</v>
      </c>
      <c r="B19" s="75" t="s">
        <v>28</v>
      </c>
      <c r="C19" s="75"/>
      <c r="D19" s="87">
        <f t="shared" si="1"/>
        <v>0</v>
      </c>
      <c r="E19" s="82"/>
      <c r="F19" s="83"/>
      <c r="G19" s="84"/>
      <c r="H19" s="85">
        <f t="shared" si="2"/>
        <v>0</v>
      </c>
      <c r="I19" s="82"/>
      <c r="J19" s="83"/>
      <c r="K19" s="84"/>
      <c r="L19" s="86">
        <f t="shared" si="3"/>
        <v>0</v>
      </c>
    </row>
    <row r="20" spans="1:12" s="41" customFormat="1" ht="15" customHeight="1" x14ac:dyDescent="0.35">
      <c r="A20" s="73">
        <v>13</v>
      </c>
      <c r="B20" s="75" t="s">
        <v>20</v>
      </c>
      <c r="C20" s="75"/>
      <c r="D20" s="87">
        <f t="shared" si="1"/>
        <v>0</v>
      </c>
      <c r="E20" s="82"/>
      <c r="F20" s="83"/>
      <c r="G20" s="84"/>
      <c r="H20" s="85">
        <f t="shared" si="2"/>
        <v>0</v>
      </c>
      <c r="I20" s="82"/>
      <c r="J20" s="83"/>
      <c r="K20" s="84"/>
      <c r="L20" s="86">
        <f t="shared" si="3"/>
        <v>0</v>
      </c>
    </row>
    <row r="21" spans="1:12" s="41" customFormat="1" ht="15" customHeight="1" thickBot="1" x14ac:dyDescent="0.4">
      <c r="A21" s="88">
        <v>14</v>
      </c>
      <c r="B21" s="89" t="s">
        <v>21</v>
      </c>
      <c r="C21" s="89"/>
      <c r="D21" s="90">
        <f t="shared" si="1"/>
        <v>0</v>
      </c>
      <c r="E21" s="91"/>
      <c r="F21" s="92"/>
      <c r="G21" s="93"/>
      <c r="H21" s="94">
        <f t="shared" si="2"/>
        <v>0</v>
      </c>
      <c r="I21" s="91"/>
      <c r="J21" s="92"/>
      <c r="K21" s="93"/>
      <c r="L21" s="95">
        <f t="shared" si="3"/>
        <v>0</v>
      </c>
    </row>
    <row r="22" spans="1:12" s="97" customFormat="1" ht="10" x14ac:dyDescent="0.2">
      <c r="A22" s="96" t="s">
        <v>25</v>
      </c>
      <c r="B22" s="96" t="s">
        <v>22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1:12" s="97" customFormat="1" ht="10" x14ac:dyDescent="0.2">
      <c r="A23" s="96"/>
      <c r="B23" s="96" t="s">
        <v>24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1:12" s="97" customFormat="1" ht="10" x14ac:dyDescent="0.2">
      <c r="A24" s="96" t="s">
        <v>26</v>
      </c>
      <c r="B24" s="96" t="s">
        <v>34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1:12" s="99" customFormat="1" ht="12" x14ac:dyDescent="0.3">
      <c r="A25" s="98" t="s">
        <v>23</v>
      </c>
      <c r="B25" s="98"/>
      <c r="C25" s="98"/>
    </row>
  </sheetData>
  <mergeCells count="4">
    <mergeCell ref="D3:L3"/>
    <mergeCell ref="B4:C5"/>
    <mergeCell ref="E4:H4"/>
    <mergeCell ref="I4:L4"/>
  </mergeCells>
  <printOptions horizontalCentered="1"/>
  <pageMargins left="0.59055118110236227" right="0.31496062992125984" top="0.5" bottom="0.24" header="0.19685039370078741" footer="0.16"/>
  <pageSetup paperSize="9" scale="90" orientation="landscape" r:id="rId1"/>
  <headerFooter alignWithMargins="0">
    <oddHeader>&amp;L&amp;"Arial CE,kurzíva\&amp;11Osnova rozpočtu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27D99-7F46-4CC6-9805-BAF2B7AA2224}">
  <dimension ref="A1:I4"/>
  <sheetViews>
    <sheetView workbookViewId="0"/>
  </sheetViews>
  <sheetFormatPr defaultRowHeight="14.5" x14ac:dyDescent="0.35"/>
  <sheetData>
    <row r="1" spans="1:9" x14ac:dyDescent="0.35">
      <c r="A1" s="101" t="s">
        <v>35</v>
      </c>
    </row>
    <row r="2" spans="1:9" ht="15" thickBot="1" x14ac:dyDescent="0.4"/>
    <row r="3" spans="1:9" ht="44.25" customHeight="1" thickBot="1" x14ac:dyDescent="0.4">
      <c r="A3" s="159" t="s">
        <v>37</v>
      </c>
      <c r="B3" s="160"/>
      <c r="C3" s="160"/>
      <c r="D3" s="160"/>
      <c r="E3" s="160"/>
      <c r="F3" s="160"/>
      <c r="G3" s="160"/>
      <c r="H3" s="160"/>
      <c r="I3" s="161"/>
    </row>
    <row r="4" spans="1:9" ht="36.75" customHeight="1" thickBot="1" x14ac:dyDescent="0.4">
      <c r="A4" s="159" t="s">
        <v>36</v>
      </c>
      <c r="B4" s="160"/>
      <c r="C4" s="160"/>
      <c r="D4" s="160"/>
      <c r="E4" s="160"/>
      <c r="F4" s="160"/>
      <c r="G4" s="160"/>
      <c r="H4" s="160"/>
      <c r="I4" s="161"/>
    </row>
  </sheetData>
  <mergeCells count="2">
    <mergeCell ref="A3:I3"/>
    <mergeCell ref="A4:I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DF245-D897-4C5A-BBB9-1D2A567490D1}">
  <dimension ref="A1:F57"/>
  <sheetViews>
    <sheetView showGridLines="0" zoomScale="87" zoomScaleNormal="87" workbookViewId="0">
      <pane ySplit="5" topLeftCell="A6" activePane="bottomLeft" state="frozen"/>
      <selection pane="bottomLeft"/>
    </sheetView>
  </sheetViews>
  <sheetFormatPr defaultColWidth="8.81640625" defaultRowHeight="14.5" x14ac:dyDescent="0.35"/>
  <cols>
    <col min="1" max="1" width="87" customWidth="1"/>
    <col min="2" max="2" width="10" customWidth="1"/>
    <col min="3" max="3" width="8.81640625" customWidth="1"/>
    <col min="6" max="6" width="10.7265625" bestFit="1" customWidth="1"/>
  </cols>
  <sheetData>
    <row r="1" spans="1:6" ht="19" thickBot="1" x14ac:dyDescent="0.5">
      <c r="A1" s="102" t="s">
        <v>63</v>
      </c>
      <c r="B1" s="103"/>
      <c r="C1" s="104"/>
    </row>
    <row r="2" spans="1:6" ht="15" customHeight="1" x14ac:dyDescent="0.35">
      <c r="A2" s="105"/>
      <c r="B2" s="162" t="s">
        <v>38</v>
      </c>
      <c r="C2" s="164" t="s">
        <v>39</v>
      </c>
      <c r="F2" s="106"/>
    </row>
    <row r="3" spans="1:6" x14ac:dyDescent="0.35">
      <c r="A3" s="107" t="s">
        <v>40</v>
      </c>
      <c r="B3" s="163" t="s">
        <v>38</v>
      </c>
      <c r="C3" s="165"/>
    </row>
    <row r="4" spans="1:6" x14ac:dyDescent="0.35">
      <c r="A4" s="108"/>
      <c r="B4" s="163"/>
      <c r="C4" s="165"/>
    </row>
    <row r="5" spans="1:6" x14ac:dyDescent="0.35">
      <c r="A5" s="144" t="s">
        <v>2</v>
      </c>
      <c r="B5" s="145">
        <f>B7+B10+B17+B27+B14+B48+B32+B44+B36+B38+B23+B20+B12</f>
        <v>88731</v>
      </c>
      <c r="C5" s="146">
        <f>C7+C10+C17+C27+C14+C48+C32+C44+C36+C38+C23+C20+C12</f>
        <v>23345</v>
      </c>
    </row>
    <row r="6" spans="1:6" ht="14.25" customHeight="1" thickBot="1" x14ac:dyDescent="0.4">
      <c r="A6" s="108"/>
      <c r="B6" s="109"/>
      <c r="C6" s="110"/>
    </row>
    <row r="7" spans="1:6" ht="14.25" customHeight="1" x14ac:dyDescent="0.35">
      <c r="A7" s="111" t="s">
        <v>41</v>
      </c>
      <c r="B7" s="112">
        <f>SUM(B8:B9)</f>
        <v>4000</v>
      </c>
      <c r="C7" s="113">
        <f>SUM(C8:C9)</f>
        <v>0</v>
      </c>
    </row>
    <row r="8" spans="1:6" ht="14.25" customHeight="1" x14ac:dyDescent="0.35">
      <c r="A8" s="114" t="s">
        <v>42</v>
      </c>
      <c r="B8" s="115">
        <v>1000</v>
      </c>
      <c r="C8" s="110"/>
      <c r="F8" s="116"/>
    </row>
    <row r="9" spans="1:6" ht="14.25" customHeight="1" thickBot="1" x14ac:dyDescent="0.4">
      <c r="A9" s="114" t="s">
        <v>65</v>
      </c>
      <c r="B9" s="115">
        <v>3000</v>
      </c>
      <c r="C9" s="110"/>
      <c r="F9" s="116"/>
    </row>
    <row r="10" spans="1:6" ht="14.25" customHeight="1" x14ac:dyDescent="0.35">
      <c r="A10" s="111" t="s">
        <v>43</v>
      </c>
      <c r="B10" s="112">
        <f>SUM(B11:B11)</f>
        <v>3000</v>
      </c>
      <c r="C10" s="113">
        <f>SUM(C11:C11)</f>
        <v>0</v>
      </c>
    </row>
    <row r="11" spans="1:6" ht="14.25" customHeight="1" thickBot="1" x14ac:dyDescent="0.4">
      <c r="A11" s="117" t="s">
        <v>66</v>
      </c>
      <c r="B11" s="115">
        <v>3000</v>
      </c>
      <c r="C11" s="110"/>
    </row>
    <row r="12" spans="1:6" x14ac:dyDescent="0.35">
      <c r="A12" s="111" t="s">
        <v>44</v>
      </c>
      <c r="B12" s="112">
        <f>SUM(B13:B13)</f>
        <v>5000</v>
      </c>
      <c r="C12" s="113">
        <f>SUM(C13:C13)</f>
        <v>0</v>
      </c>
    </row>
    <row r="13" spans="1:6" ht="15" thickBot="1" x14ac:dyDescent="0.4">
      <c r="A13" s="114" t="s">
        <v>67</v>
      </c>
      <c r="B13" s="115">
        <v>5000</v>
      </c>
      <c r="C13" s="118"/>
    </row>
    <row r="14" spans="1:6" x14ac:dyDescent="0.35">
      <c r="A14" s="119" t="s">
        <v>45</v>
      </c>
      <c r="B14" s="112">
        <f>SUM(B15:B16)</f>
        <v>3420</v>
      </c>
      <c r="C14" s="113">
        <f>SUM(C15:C16)</f>
        <v>0</v>
      </c>
    </row>
    <row r="15" spans="1:6" x14ac:dyDescent="0.35">
      <c r="A15" s="117" t="s">
        <v>68</v>
      </c>
      <c r="B15" s="115">
        <v>2420</v>
      </c>
      <c r="C15" s="118"/>
    </row>
    <row r="16" spans="1:6" ht="15" thickBot="1" x14ac:dyDescent="0.4">
      <c r="A16" s="117" t="s">
        <v>69</v>
      </c>
      <c r="B16" s="115">
        <v>1000</v>
      </c>
      <c r="C16" s="118"/>
    </row>
    <row r="17" spans="1:3" x14ac:dyDescent="0.35">
      <c r="A17" s="111" t="s">
        <v>46</v>
      </c>
      <c r="B17" s="112">
        <f>SUM(B18:B19)</f>
        <v>4500</v>
      </c>
      <c r="C17" s="113">
        <f>SUM(C18:C19)</f>
        <v>0</v>
      </c>
    </row>
    <row r="18" spans="1:3" x14ac:dyDescent="0.35">
      <c r="A18" s="114" t="s">
        <v>70</v>
      </c>
      <c r="B18" s="115">
        <v>4000</v>
      </c>
      <c r="C18" s="118"/>
    </row>
    <row r="19" spans="1:3" ht="15" thickBot="1" x14ac:dyDescent="0.4">
      <c r="A19" s="114" t="s">
        <v>71</v>
      </c>
      <c r="B19" s="115">
        <v>500</v>
      </c>
      <c r="C19" s="118"/>
    </row>
    <row r="20" spans="1:3" x14ac:dyDescent="0.35">
      <c r="A20" s="111" t="s">
        <v>47</v>
      </c>
      <c r="B20" s="112">
        <f>SUM(B21:B22)</f>
        <v>2500</v>
      </c>
      <c r="C20" s="113">
        <f>SUM(C21:C22)</f>
        <v>0</v>
      </c>
    </row>
    <row r="21" spans="1:3" x14ac:dyDescent="0.35">
      <c r="A21" s="114" t="s">
        <v>72</v>
      </c>
      <c r="B21" s="115">
        <v>2000</v>
      </c>
      <c r="C21" s="118"/>
    </row>
    <row r="22" spans="1:3" ht="15" thickBot="1" x14ac:dyDescent="0.4">
      <c r="A22" s="114" t="s">
        <v>73</v>
      </c>
      <c r="B22" s="115">
        <v>500</v>
      </c>
      <c r="C22" s="118"/>
    </row>
    <row r="23" spans="1:3" x14ac:dyDescent="0.35">
      <c r="A23" s="111" t="s">
        <v>48</v>
      </c>
      <c r="B23" s="112">
        <f>SUM(B24:B26)</f>
        <v>2180</v>
      </c>
      <c r="C23" s="113">
        <f>SUM(C24:C26)</f>
        <v>0</v>
      </c>
    </row>
    <row r="24" spans="1:3" x14ac:dyDescent="0.35">
      <c r="A24" s="120" t="s">
        <v>49</v>
      </c>
      <c r="B24" s="115">
        <v>400</v>
      </c>
      <c r="C24" s="118"/>
    </row>
    <row r="25" spans="1:3" x14ac:dyDescent="0.35">
      <c r="A25" s="120" t="s">
        <v>74</v>
      </c>
      <c r="B25" s="115">
        <v>150</v>
      </c>
      <c r="C25" s="118"/>
    </row>
    <row r="26" spans="1:3" ht="13.9" customHeight="1" thickBot="1" x14ac:dyDescent="0.4">
      <c r="A26" s="120" t="s">
        <v>75</v>
      </c>
      <c r="B26" s="115">
        <v>1630</v>
      </c>
      <c r="C26" s="118"/>
    </row>
    <row r="27" spans="1:3" x14ac:dyDescent="0.35">
      <c r="A27" s="111" t="s">
        <v>50</v>
      </c>
      <c r="B27" s="112">
        <f>SUM(B28:B31)</f>
        <v>21938</v>
      </c>
      <c r="C27" s="113">
        <f>SUM(C28:C31)</f>
        <v>0</v>
      </c>
    </row>
    <row r="28" spans="1:3" x14ac:dyDescent="0.35">
      <c r="A28" s="114" t="s">
        <v>76</v>
      </c>
      <c r="B28" s="115">
        <v>9716</v>
      </c>
      <c r="C28" s="118"/>
    </row>
    <row r="29" spans="1:3" x14ac:dyDescent="0.35">
      <c r="A29" s="114" t="s">
        <v>77</v>
      </c>
      <c r="B29" s="115">
        <v>702</v>
      </c>
      <c r="C29" s="118"/>
    </row>
    <row r="30" spans="1:3" x14ac:dyDescent="0.35">
      <c r="A30" s="114" t="s">
        <v>78</v>
      </c>
      <c r="B30" s="115">
        <v>8000</v>
      </c>
      <c r="C30" s="118"/>
    </row>
    <row r="31" spans="1:3" ht="15" thickBot="1" x14ac:dyDescent="0.4">
      <c r="A31" s="114" t="s">
        <v>79</v>
      </c>
      <c r="B31" s="115">
        <v>3520</v>
      </c>
      <c r="C31" s="118"/>
    </row>
    <row r="32" spans="1:3" x14ac:dyDescent="0.35">
      <c r="A32" s="111" t="s">
        <v>51</v>
      </c>
      <c r="B32" s="112">
        <f>SUM(B33:B35)</f>
        <v>4831</v>
      </c>
      <c r="C32" s="113">
        <f>SUM(C33:C35)</f>
        <v>0</v>
      </c>
    </row>
    <row r="33" spans="1:3" x14ac:dyDescent="0.35">
      <c r="A33" s="117" t="s">
        <v>80</v>
      </c>
      <c r="B33" s="115">
        <v>3000</v>
      </c>
      <c r="C33" s="118"/>
    </row>
    <row r="34" spans="1:3" x14ac:dyDescent="0.35">
      <c r="A34" s="117" t="s">
        <v>81</v>
      </c>
      <c r="B34" s="115">
        <v>831</v>
      </c>
      <c r="C34" s="118"/>
    </row>
    <row r="35" spans="1:3" ht="15" thickBot="1" x14ac:dyDescent="0.4">
      <c r="A35" s="117" t="s">
        <v>82</v>
      </c>
      <c r="B35" s="115">
        <v>1000</v>
      </c>
      <c r="C35" s="118"/>
    </row>
    <row r="36" spans="1:3" x14ac:dyDescent="0.35">
      <c r="A36" s="111" t="s">
        <v>83</v>
      </c>
      <c r="B36" s="112">
        <f>SUM(B37:B37)</f>
        <v>2500</v>
      </c>
      <c r="C36" s="113">
        <f>SUM(C37:C37)</f>
        <v>0</v>
      </c>
    </row>
    <row r="37" spans="1:3" ht="15" thickBot="1" x14ac:dyDescent="0.4">
      <c r="A37" s="114" t="s">
        <v>84</v>
      </c>
      <c r="B37" s="115">
        <v>2500</v>
      </c>
      <c r="C37" s="118"/>
    </row>
    <row r="38" spans="1:3" x14ac:dyDescent="0.35">
      <c r="A38" s="111" t="s">
        <v>52</v>
      </c>
      <c r="B38" s="112">
        <f>SUM(B39:B43)</f>
        <v>1750</v>
      </c>
      <c r="C38" s="113">
        <f>SUM(C39:C43)</f>
        <v>0</v>
      </c>
    </row>
    <row r="39" spans="1:3" x14ac:dyDescent="0.35">
      <c r="A39" s="114" t="s">
        <v>85</v>
      </c>
      <c r="B39" s="115">
        <v>450</v>
      </c>
      <c r="C39" s="118"/>
    </row>
    <row r="40" spans="1:3" x14ac:dyDescent="0.35">
      <c r="A40" s="114" t="s">
        <v>86</v>
      </c>
      <c r="B40" s="115">
        <v>50</v>
      </c>
      <c r="C40" s="118"/>
    </row>
    <row r="41" spans="1:3" x14ac:dyDescent="0.35">
      <c r="A41" s="114" t="s">
        <v>87</v>
      </c>
      <c r="B41" s="115">
        <v>500</v>
      </c>
      <c r="C41" s="118"/>
    </row>
    <row r="42" spans="1:3" x14ac:dyDescent="0.35">
      <c r="A42" s="114" t="s">
        <v>88</v>
      </c>
      <c r="B42" s="115">
        <v>250</v>
      </c>
      <c r="C42" s="118"/>
    </row>
    <row r="43" spans="1:3" ht="15" thickBot="1" x14ac:dyDescent="0.4">
      <c r="A43" s="114" t="s">
        <v>89</v>
      </c>
      <c r="B43" s="115">
        <v>500</v>
      </c>
      <c r="C43" s="118"/>
    </row>
    <row r="44" spans="1:3" x14ac:dyDescent="0.35">
      <c r="A44" s="111" t="s">
        <v>53</v>
      </c>
      <c r="B44" s="112">
        <f>SUM(B45:B47)</f>
        <v>2000</v>
      </c>
      <c r="C44" s="113">
        <f>SUM(C46:C47)</f>
        <v>12105</v>
      </c>
    </row>
    <row r="45" spans="1:3" x14ac:dyDescent="0.35">
      <c r="A45" s="114" t="s">
        <v>90</v>
      </c>
      <c r="B45" s="115">
        <v>2000</v>
      </c>
      <c r="C45" s="121"/>
    </row>
    <row r="46" spans="1:3" x14ac:dyDescent="0.35">
      <c r="A46" s="117"/>
      <c r="B46" s="115"/>
      <c r="C46" s="118"/>
    </row>
    <row r="47" spans="1:3" ht="15" thickBot="1" x14ac:dyDescent="0.4">
      <c r="A47" s="117" t="s">
        <v>54</v>
      </c>
      <c r="B47" s="115"/>
      <c r="C47" s="118">
        <v>12105</v>
      </c>
    </row>
    <row r="48" spans="1:3" x14ac:dyDescent="0.35">
      <c r="A48" s="111" t="s">
        <v>55</v>
      </c>
      <c r="B48" s="112">
        <f>SUM(B49:B57)</f>
        <v>31112</v>
      </c>
      <c r="C48" s="113">
        <f>SUM(C49:C57)</f>
        <v>11240</v>
      </c>
    </row>
    <row r="49" spans="1:3" x14ac:dyDescent="0.35">
      <c r="A49" s="114" t="s">
        <v>91</v>
      </c>
      <c r="B49" s="115">
        <v>862</v>
      </c>
      <c r="C49" s="118"/>
    </row>
    <row r="50" spans="1:3" x14ac:dyDescent="0.35">
      <c r="A50" s="114" t="s">
        <v>92</v>
      </c>
      <c r="B50" s="115">
        <v>1500</v>
      </c>
      <c r="C50" s="118"/>
    </row>
    <row r="51" spans="1:3" x14ac:dyDescent="0.35">
      <c r="A51" s="114" t="s">
        <v>93</v>
      </c>
      <c r="B51" s="115">
        <v>500</v>
      </c>
      <c r="C51" s="118"/>
    </row>
    <row r="52" spans="1:3" x14ac:dyDescent="0.35">
      <c r="A52" s="114" t="s">
        <v>94</v>
      </c>
      <c r="B52" s="115">
        <v>1350</v>
      </c>
      <c r="C52" s="118"/>
    </row>
    <row r="53" spans="1:3" x14ac:dyDescent="0.35">
      <c r="A53" s="114" t="s">
        <v>95</v>
      </c>
      <c r="B53" s="115">
        <v>1300</v>
      </c>
      <c r="C53" s="118"/>
    </row>
    <row r="54" spans="1:3" x14ac:dyDescent="0.35">
      <c r="A54" s="114" t="s">
        <v>96</v>
      </c>
      <c r="B54" s="115">
        <v>1200</v>
      </c>
      <c r="C54" s="118"/>
    </row>
    <row r="55" spans="1:3" x14ac:dyDescent="0.35">
      <c r="A55" s="114" t="s">
        <v>56</v>
      </c>
      <c r="B55" s="115">
        <v>14400</v>
      </c>
      <c r="C55" s="118"/>
    </row>
    <row r="56" spans="1:3" x14ac:dyDescent="0.35">
      <c r="A56" s="114" t="s">
        <v>97</v>
      </c>
      <c r="B56" s="115">
        <v>10000</v>
      </c>
      <c r="C56" s="118"/>
    </row>
    <row r="57" spans="1:3" ht="15" thickBot="1" x14ac:dyDescent="0.4">
      <c r="A57" s="122" t="s">
        <v>98</v>
      </c>
      <c r="B57" s="123"/>
      <c r="C57" s="124">
        <v>11240</v>
      </c>
    </row>
  </sheetData>
  <mergeCells count="2">
    <mergeCell ref="B2:B4"/>
    <mergeCell ref="C2:C4"/>
  </mergeCells>
  <pageMargins left="0.70866141732283472" right="0.70866141732283472" top="0.39370078740157483" bottom="0.35433070866141736" header="0.31496062992125984" footer="0.31496062992125984"/>
  <pageSetup paperSize="9" scale="7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2AD62-6324-4842-847E-105F79CCF500}">
  <dimension ref="A1:C12"/>
  <sheetViews>
    <sheetView showGridLines="0" workbookViewId="0"/>
  </sheetViews>
  <sheetFormatPr defaultRowHeight="14.5" x14ac:dyDescent="0.35"/>
  <cols>
    <col min="1" max="1" width="18.54296875" customWidth="1"/>
    <col min="2" max="2" width="45" customWidth="1"/>
    <col min="3" max="3" width="14.54296875" customWidth="1"/>
  </cols>
  <sheetData>
    <row r="1" spans="1:3" ht="18.5" thickBot="1" x14ac:dyDescent="0.45">
      <c r="A1" s="125" t="s">
        <v>64</v>
      </c>
      <c r="B1" s="126"/>
      <c r="C1" s="127"/>
    </row>
    <row r="2" spans="1:3" x14ac:dyDescent="0.35">
      <c r="A2" s="166" t="s">
        <v>57</v>
      </c>
      <c r="B2" s="168" t="s">
        <v>58</v>
      </c>
      <c r="C2" s="170" t="s">
        <v>59</v>
      </c>
    </row>
    <row r="3" spans="1:3" ht="15" thickBot="1" x14ac:dyDescent="0.4">
      <c r="A3" s="167"/>
      <c r="B3" s="169"/>
      <c r="C3" s="171"/>
    </row>
    <row r="4" spans="1:3" ht="26.5" thickBot="1" x14ac:dyDescent="0.4">
      <c r="A4" s="135" t="s">
        <v>45</v>
      </c>
      <c r="B4" s="136" t="s">
        <v>99</v>
      </c>
      <c r="C4" s="137">
        <v>3650</v>
      </c>
    </row>
    <row r="5" spans="1:3" x14ac:dyDescent="0.35">
      <c r="A5" s="172" t="s">
        <v>60</v>
      </c>
      <c r="B5" s="128" t="s">
        <v>100</v>
      </c>
      <c r="C5" s="129">
        <v>1945</v>
      </c>
    </row>
    <row r="6" spans="1:3" ht="15" thickBot="1" x14ac:dyDescent="0.4">
      <c r="A6" s="173"/>
      <c r="B6" s="138" t="s">
        <v>101</v>
      </c>
      <c r="C6" s="139">
        <v>80</v>
      </c>
    </row>
    <row r="7" spans="1:3" ht="15" thickBot="1" x14ac:dyDescent="0.4">
      <c r="A7" s="174"/>
      <c r="B7" s="140" t="s">
        <v>102</v>
      </c>
      <c r="C7" s="141">
        <f>SUM(C5:C6)</f>
        <v>2025</v>
      </c>
    </row>
    <row r="8" spans="1:3" x14ac:dyDescent="0.35">
      <c r="A8" s="175" t="s">
        <v>55</v>
      </c>
      <c r="B8" s="131" t="s">
        <v>61</v>
      </c>
      <c r="C8" s="130">
        <v>10000</v>
      </c>
    </row>
    <row r="9" spans="1:3" x14ac:dyDescent="0.35">
      <c r="A9" s="176"/>
      <c r="B9" s="142" t="s">
        <v>103</v>
      </c>
      <c r="C9" s="130">
        <v>5000</v>
      </c>
    </row>
    <row r="10" spans="1:3" ht="15" thickBot="1" x14ac:dyDescent="0.4">
      <c r="A10" s="176"/>
      <c r="B10" s="143" t="s">
        <v>104</v>
      </c>
      <c r="C10" s="139">
        <v>4000</v>
      </c>
    </row>
    <row r="11" spans="1:3" ht="15" thickBot="1" x14ac:dyDescent="0.4">
      <c r="A11" s="174"/>
      <c r="B11" s="140" t="s">
        <v>105</v>
      </c>
      <c r="C11" s="141">
        <f>SUM(C8:C10)</f>
        <v>19000</v>
      </c>
    </row>
    <row r="12" spans="1:3" ht="15" thickBot="1" x14ac:dyDescent="0.4">
      <c r="A12" s="132"/>
      <c r="B12" s="133" t="s">
        <v>62</v>
      </c>
      <c r="C12" s="134">
        <f>C4+C7+C11</f>
        <v>24675</v>
      </c>
    </row>
  </sheetData>
  <mergeCells count="5">
    <mergeCell ref="A2:A3"/>
    <mergeCell ref="B2:B3"/>
    <mergeCell ref="C2:C3"/>
    <mergeCell ref="A5:A7"/>
    <mergeCell ref="A8:A11"/>
  </mergeCells>
  <pageMargins left="0.7" right="0.7" top="0.78740157499999996" bottom="0.78740157499999996" header="0.3" footer="0.3"/>
  <pageSetup paperSize="9" orientation="portrait" r:id="rId1"/>
  <ignoredErrors>
    <ignoredError sqref="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Osnova</vt:lpstr>
      <vt:lpstr>komentar</vt:lpstr>
      <vt:lpstr>INV stavby+stroje</vt:lpstr>
      <vt:lpstr>Spolufinancování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Lunakova</dc:creator>
  <cp:lastModifiedBy>Tomáš Goněc</cp:lastModifiedBy>
  <cp:lastPrinted>2016-02-11T08:59:22Z</cp:lastPrinted>
  <dcterms:created xsi:type="dcterms:W3CDTF">2011-11-23T15:59:22Z</dcterms:created>
  <dcterms:modified xsi:type="dcterms:W3CDTF">2023-03-22T19:56:45Z</dcterms:modified>
</cp:coreProperties>
</file>