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5195" windowHeight="8640" tabRatio="592"/>
  </bookViews>
  <sheets>
    <sheet name="List2" sheetId="2" r:id="rId1"/>
  </sheets>
  <calcPr calcId="145621"/>
</workbook>
</file>

<file path=xl/calcChain.xml><?xml version="1.0" encoding="utf-8"?>
<calcChain xmlns="http://schemas.openxmlformats.org/spreadsheetml/2006/main">
  <c r="R37" i="2" l="1"/>
  <c r="R12" i="2" l="1"/>
  <c r="O37" i="2" l="1"/>
  <c r="R35" i="2" l="1"/>
  <c r="H65" i="2" l="1"/>
  <c r="H10" i="2" l="1"/>
  <c r="H13" i="2"/>
  <c r="H14" i="2"/>
  <c r="H16" i="2"/>
  <c r="H21" i="2"/>
  <c r="H23" i="2"/>
  <c r="H28" i="2"/>
  <c r="H36" i="2"/>
  <c r="H55" i="2"/>
  <c r="H59" i="2"/>
  <c r="H66" i="2"/>
  <c r="H72" i="2"/>
  <c r="H73" i="2"/>
  <c r="H74" i="2"/>
  <c r="H8" i="2"/>
  <c r="Q8" i="2" l="1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" i="2"/>
  <c r="F8" i="2" l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" i="2"/>
  <c r="R8" i="2"/>
  <c r="R13" i="2"/>
  <c r="R14" i="2"/>
  <c r="R15" i="2"/>
  <c r="R16" i="2"/>
  <c r="R17" i="2"/>
  <c r="R20" i="2"/>
  <c r="R22" i="2"/>
  <c r="R23" i="2"/>
  <c r="R24" i="2"/>
  <c r="R26" i="2"/>
  <c r="R27" i="2"/>
  <c r="R28" i="2"/>
  <c r="R30" i="2"/>
  <c r="R31" i="2"/>
  <c r="R36" i="2"/>
  <c r="R38" i="2"/>
  <c r="R39" i="2"/>
  <c r="R40" i="2"/>
  <c r="R41" i="2"/>
  <c r="R42" i="2"/>
  <c r="R44" i="2"/>
  <c r="R45" i="2"/>
  <c r="R46" i="2"/>
  <c r="R47" i="2"/>
  <c r="R48" i="2"/>
  <c r="R49" i="2"/>
  <c r="R50" i="2"/>
  <c r="R52" i="2"/>
  <c r="R53" i="2"/>
  <c r="R56" i="2"/>
  <c r="R57" i="2"/>
  <c r="R58" i="2"/>
  <c r="R59" i="2"/>
  <c r="R60" i="2"/>
  <c r="R61" i="2"/>
  <c r="R62" i="2"/>
  <c r="R63" i="2"/>
  <c r="R64" i="2"/>
  <c r="R65" i="2"/>
  <c r="R66" i="2"/>
  <c r="R67" i="2"/>
  <c r="R69" i="2"/>
  <c r="R70" i="2"/>
  <c r="R71" i="2"/>
  <c r="R73" i="2"/>
  <c r="R74" i="2"/>
  <c r="R9" i="2"/>
  <c r="R10" i="2"/>
  <c r="R21" i="2"/>
  <c r="R25" i="2"/>
  <c r="R29" i="2"/>
  <c r="R33" i="2"/>
  <c r="R34" i="2"/>
  <c r="R43" i="2"/>
  <c r="R51" i="2"/>
  <c r="R55" i="2"/>
  <c r="R72" i="2"/>
  <c r="R7" i="2"/>
</calcChain>
</file>

<file path=xl/sharedStrings.xml><?xml version="1.0" encoding="utf-8"?>
<sst xmlns="http://schemas.openxmlformats.org/spreadsheetml/2006/main" count="172" uniqueCount="166">
  <si>
    <t>Č.</t>
  </si>
  <si>
    <t>Učo</t>
  </si>
  <si>
    <t>Student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</si>
  <si>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</si>
  <si>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</si>
  <si>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</si>
  <si>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</si>
  <si>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</si>
  <si>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</si>
  <si>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</si>
  <si>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</si>
  <si>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</si>
  <si>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</si>
  <si>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</si>
  <si>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</si>
  <si>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</si>
  <si>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</si>
  <si>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</si>
  <si>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</si>
  <si>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</si>
  <si>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</si>
  <si>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</si>
  <si>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</si>
  <si>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</si>
  <si>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</si>
  <si>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</si>
  <si>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</si>
  <si>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</si>
  <si>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</si>
  <si>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</si>
  <si>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</si>
  <si>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</si>
  <si>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</si>
  <si>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</si>
  <si>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</si>
  <si>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</si>
  <si>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</si>
  <si>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</si>
  <si>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</si>
  <si>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</si>
  <si>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</si>
  <si>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</si>
  <si>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</si>
  <si>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</si>
  <si>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</si>
  <si>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</si>
  <si>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</si>
  <si>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</si>
  <si>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</si>
  <si>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</si>
  <si>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</si>
  <si>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</si>
  <si>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</si>
  <si>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</si>
  <si>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</si>
  <si>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</si>
  <si>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</si>
  <si>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</si>
  <si>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</si>
  <si>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</si>
  <si>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</si>
  <si>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</si>
  <si>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</si>
  <si>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</si>
  <si>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</si>
  <si>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</si>
  <si>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</si>
  <si>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</si>
  <si>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</si>
  <si>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</si>
  <si>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</si>
  <si>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%</t>
  </si>
  <si>
    <t>Výsledky testu z předmětu Marketingový výzkum - případové studie</t>
  </si>
  <si>
    <t>tato barva ve sloupci % znamená, že je nutné absolvovat opravný test, příp. absolvovat test</t>
  </si>
  <si>
    <t>Body - oprav. test</t>
  </si>
  <si>
    <t>% - oprav. test</t>
  </si>
  <si>
    <t>Body - 2. oprav. test</t>
  </si>
  <si>
    <t>% - 2. oprav. test</t>
  </si>
  <si>
    <t>TEST - % - výpočet</t>
  </si>
  <si>
    <t>Body - 3. oprav. test</t>
  </si>
  <si>
    <t>% - 3. oprav. test</t>
  </si>
  <si>
    <t>Práce - hodnocení</t>
  </si>
  <si>
    <t>Konečné hodnocení %</t>
  </si>
  <si>
    <t>Konečné hodnocení - známka</t>
  </si>
  <si>
    <t>B</t>
  </si>
  <si>
    <t>C</t>
  </si>
  <si>
    <t>D</t>
  </si>
  <si>
    <t>E</t>
  </si>
  <si>
    <t>F</t>
  </si>
  <si>
    <t>Známka ze seminární práce</t>
  </si>
  <si>
    <t>Body - 4. oprav. test</t>
  </si>
  <si>
    <t>% - 4. oprav. test</t>
  </si>
  <si>
    <t>Abíková, Šárka</t>
  </si>
  <si>
    <t>Adday, Adam</t>
  </si>
  <si>
    <t>Bártová, Kateřina</t>
  </si>
  <si>
    <t>Brázdilová, Kamila</t>
  </si>
  <si>
    <t>Brož, Jan</t>
  </si>
  <si>
    <t>Brýl, Pavel</t>
  </si>
  <si>
    <t>Cíglerová, Olga</t>
  </si>
  <si>
    <t>Demelová, Hana</t>
  </si>
  <si>
    <t>Dostálová, Eliška</t>
  </si>
  <si>
    <t>Dubová, Zuzana</t>
  </si>
  <si>
    <t>Dúbravčík, Michal</t>
  </si>
  <si>
    <t>Fronček, Pavel</t>
  </si>
  <si>
    <t>Hájek, Ondřej</t>
  </si>
  <si>
    <t>Hegerová, Iva</t>
  </si>
  <si>
    <t>Heinischová, Kateřina</t>
  </si>
  <si>
    <t>Horáková, Jitka</t>
  </si>
  <si>
    <t>Hrbáčková, Eva</t>
  </si>
  <si>
    <t>Hruška, Marian</t>
  </si>
  <si>
    <t>Janošová, Lenka</t>
  </si>
  <si>
    <t>Janyíková, Miriama</t>
  </si>
  <si>
    <t>Ježková, Martina</t>
  </si>
  <si>
    <t>Juračková, Ludmila</t>
  </si>
  <si>
    <t>Kadlec, Pavel</t>
  </si>
  <si>
    <t>Kammererová, Dana</t>
  </si>
  <si>
    <t>Kašík, Martin</t>
  </si>
  <si>
    <t>Kaššaiová, Lenka</t>
  </si>
  <si>
    <t>Kavická, Monika</t>
  </si>
  <si>
    <t>Kelča, Lukáš</t>
  </si>
  <si>
    <t>Kohoutková, Dagmar</t>
  </si>
  <si>
    <t>Košík, Michal</t>
  </si>
  <si>
    <t>Koutný, Martin</t>
  </si>
  <si>
    <t>Krasičenko, Vasilina</t>
  </si>
  <si>
    <t>Kratochvílová, Martina</t>
  </si>
  <si>
    <t>Kryšková, Jana</t>
  </si>
  <si>
    <t>Kubiš, Michal</t>
  </si>
  <si>
    <t>Kučera, Tibor</t>
  </si>
  <si>
    <t>Lakatoš, Ján</t>
  </si>
  <si>
    <t>Lobová, Denisa</t>
  </si>
  <si>
    <t>Makovec, Zdeněk</t>
  </si>
  <si>
    <t>Mandžáková, Dominika</t>
  </si>
  <si>
    <t>Maxová, Magdalena</t>
  </si>
  <si>
    <t>Mazáčová, Barbora</t>
  </si>
  <si>
    <t>Mičulka, Roman</t>
  </si>
  <si>
    <t>Mikysková, Karolína</t>
  </si>
  <si>
    <t>Oprchalová, Linda</t>
  </si>
  <si>
    <t>Paráková, Miroslava</t>
  </si>
  <si>
    <t>Pavlíková, Eva</t>
  </si>
  <si>
    <t>Pekárková, Barbora</t>
  </si>
  <si>
    <t>Peňáz, Tibor</t>
  </si>
  <si>
    <t>Pollaková, Andrea</t>
  </si>
  <si>
    <t>Přikryl, Ondřej</t>
  </si>
  <si>
    <t>Řičánková, Daniela</t>
  </si>
  <si>
    <t>Sekanina, Ondřej</t>
  </si>
  <si>
    <t>Shkuratova, Yulia</t>
  </si>
  <si>
    <t>Sikorová, Romana</t>
  </si>
  <si>
    <t>Struhařová, Eva</t>
  </si>
  <si>
    <t>Stříteská, Lenka</t>
  </si>
  <si>
    <t>Střížová, Markéta</t>
  </si>
  <si>
    <t>Svobodová, Tereza</t>
  </si>
  <si>
    <t>Šimek, Jakub</t>
  </si>
  <si>
    <t>Šourková, Michaela</t>
  </si>
  <si>
    <t>Šutariková, Barbora</t>
  </si>
  <si>
    <t>Tomagová, Veronika</t>
  </si>
  <si>
    <t>Trúnková, Martina</t>
  </si>
  <si>
    <t>Vávrů, Margita</t>
  </si>
  <si>
    <t>Vystrčil, Dušan</t>
  </si>
  <si>
    <t>Zdechovanová, Lucia</t>
  </si>
  <si>
    <t>Žák, Lukáš</t>
  </si>
  <si>
    <t>Body TEST</t>
  </si>
  <si>
    <t>-</t>
  </si>
  <si>
    <t>není v is</t>
  </si>
  <si>
    <t>není v Is</t>
  </si>
  <si>
    <t>hodnocení z roku 2012/13</t>
  </si>
  <si>
    <t>test delal v 2012 hodnoceni zapsano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</si>
</sst>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 tint="-0.1499984740745262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0" fillId="2" borderId="1" xfId="0" applyFill="1" applyBorder="1" applyAlignment="1">
      <alignment horizontal="center" wrapText="1"/>
    </xf>
    <xf numFmtId="1" fontId="0" fillId="2" borderId="0" xfId="0" applyNumberFormat="1" applyFill="1"/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wrapText="1"/>
    </xf>
    <xf numFmtId="0" fontId="6" fillId="3" borderId="0" xfId="0" applyFont="1" applyFill="1"/>
    <xf numFmtId="0" fontId="0" fillId="2" borderId="0" xfId="0" applyFill="1" applyAlignment="1">
      <alignment horizont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7" fillId="0" borderId="0" xfId="0" applyFont="1" applyBorder="1"/>
    <xf numFmtId="0" fontId="0" fillId="2" borderId="0" xfId="0" applyFill="1" applyBorder="1"/>
    <xf numFmtId="0" fontId="7" fillId="2" borderId="0" xfId="0" applyFont="1" applyFill="1" applyBorder="1"/>
    <xf numFmtId="0" fontId="0" fillId="2" borderId="1" xfId="0" applyFill="1" applyBorder="1" applyAlignment="1">
      <alignment horizontal="right" vertical="center" wrapText="1"/>
    </xf>
    <xf numFmtId="0" fontId="4" fillId="2" borderId="1" xfId="1" applyFill="1" applyBorder="1" applyAlignment="1" applyProtection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3" xfId="0" applyFill="1" applyBorder="1" applyAlignment="1">
      <alignment horizontal="right" vertical="center" wrapText="1"/>
    </xf>
    <xf numFmtId="0" fontId="4" fillId="2" borderId="3" xfId="1" applyFill="1" applyBorder="1" applyAlignment="1" applyProtection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0" fillId="2" borderId="4" xfId="0" applyFill="1" applyBorder="1" applyAlignment="1">
      <alignment horizontal="right" vertical="center" wrapText="1"/>
    </xf>
    <xf numFmtId="0" fontId="4" fillId="2" borderId="4" xfId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center" wrapText="1"/>
    </xf>
    <xf numFmtId="0" fontId="7" fillId="2" borderId="0" xfId="0" applyFont="1" applyFill="1"/>
    <xf numFmtId="0" fontId="0" fillId="4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1" fontId="3" fillId="4" borderId="1" xfId="0" applyNumberFormat="1" applyFont="1" applyFill="1" applyBorder="1" applyAlignment="1">
      <alignment horizontal="center" wrapText="1"/>
    </xf>
    <xf numFmtId="2" fontId="7" fillId="4" borderId="1" xfId="0" applyNumberFormat="1" applyFont="1" applyFill="1" applyBorder="1" applyAlignment="1">
      <alignment horizontal="center" wrapText="1"/>
    </xf>
    <xf numFmtId="1" fontId="7" fillId="4" borderId="1" xfId="0" applyNumberFormat="1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0" fillId="5" borderId="0" xfId="0" applyFill="1"/>
  </cellXfs>
  <cellStyles count="2">
    <cellStyle name="Hypertextový odkaz" xfId="1" builtinId="8"/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.muni.cz/auth/ucitel/student_info.pl?fakulta=1456;obdobi=6008;zuv=186261;infouco=401354" TargetMode="External"/><Relationship Id="rId18" Type="http://schemas.openxmlformats.org/officeDocument/2006/relationships/hyperlink" Target="https://is.muni.cz/auth/ucitel/student_info.pl?fakulta=1456;obdobi=6008;zuv=186261;infouco=358085" TargetMode="External"/><Relationship Id="rId26" Type="http://schemas.openxmlformats.org/officeDocument/2006/relationships/hyperlink" Target="https://is.muni.cz/auth/ucitel/student_info.pl?fakulta=1456;obdobi=6008;zuv=186261;infouco=385140" TargetMode="External"/><Relationship Id="rId39" Type="http://schemas.openxmlformats.org/officeDocument/2006/relationships/hyperlink" Target="https://is.muni.cz/auth/ucitel/student_info.pl?fakulta=1456;obdobi=6008;zuv=186261;infouco=349054" TargetMode="External"/><Relationship Id="rId21" Type="http://schemas.openxmlformats.org/officeDocument/2006/relationships/hyperlink" Target="https://is.muni.cz/auth/ucitel/student_info.pl?fakulta=1456;obdobi=6008;zuv=186261;infouco=370015" TargetMode="External"/><Relationship Id="rId34" Type="http://schemas.openxmlformats.org/officeDocument/2006/relationships/hyperlink" Target="https://is.muni.cz/auth/ucitel/student_info.pl?fakulta=1456;obdobi=6008;zuv=186261;infouco=369993" TargetMode="External"/><Relationship Id="rId42" Type="http://schemas.openxmlformats.org/officeDocument/2006/relationships/hyperlink" Target="https://is.muni.cz/auth/ucitel/student_info.pl?fakulta=1456;obdobi=6008;zuv=186261;infouco=370333" TargetMode="External"/><Relationship Id="rId47" Type="http://schemas.openxmlformats.org/officeDocument/2006/relationships/hyperlink" Target="https://is.muni.cz/auth/ucitel/student_info.pl?fakulta=1456;obdobi=6008;zuv=186261;infouco=370571" TargetMode="External"/><Relationship Id="rId50" Type="http://schemas.openxmlformats.org/officeDocument/2006/relationships/hyperlink" Target="https://is.muni.cz/auth/ucitel/student_info.pl?fakulta=1456;obdobi=6008;zuv=186261;infouco=348899" TargetMode="External"/><Relationship Id="rId55" Type="http://schemas.openxmlformats.org/officeDocument/2006/relationships/hyperlink" Target="https://is.muni.cz/auth/ucitel/student_info.pl?fakulta=1456;obdobi=6008;zuv=186261;infouco=370638" TargetMode="External"/><Relationship Id="rId63" Type="http://schemas.openxmlformats.org/officeDocument/2006/relationships/hyperlink" Target="https://is.muni.cz/auth/ucitel/student_info.pl?fakulta=1456;obdobi=6008;zuv=186261;infouco=369883" TargetMode="External"/><Relationship Id="rId68" Type="http://schemas.openxmlformats.org/officeDocument/2006/relationships/hyperlink" Target="https://is.muni.cz/auth/ucitel/student_info.pl?fakulta=1456;obdobi=6008;zuv=186261;infouco=348957" TargetMode="External"/><Relationship Id="rId7" Type="http://schemas.openxmlformats.org/officeDocument/2006/relationships/hyperlink" Target="https://is.muni.cz/auth/ucitel/student_info.pl?fakulta=1456;obdobi=6008;zuv=186261;infouco=349119" TargetMode="External"/><Relationship Id="rId2" Type="http://schemas.openxmlformats.org/officeDocument/2006/relationships/hyperlink" Target="https://is.muni.cz/auth/ucitel/student_info.pl?fakulta=1456;obdobi=6008;zuv=186261;infouco=370663" TargetMode="External"/><Relationship Id="rId16" Type="http://schemas.openxmlformats.org/officeDocument/2006/relationships/hyperlink" Target="https://is.muni.cz/auth/ucitel/student_info.pl?fakulta=1456;obdobi=6008;zuv=186261;infouco=348981" TargetMode="External"/><Relationship Id="rId29" Type="http://schemas.openxmlformats.org/officeDocument/2006/relationships/hyperlink" Target="https://is.muni.cz/auth/ucitel/student_info.pl?fakulta=1456;obdobi=6008;zuv=186261;infouco=370116" TargetMode="External"/><Relationship Id="rId1" Type="http://schemas.openxmlformats.org/officeDocument/2006/relationships/hyperlink" Target="https://is.muni.cz/auth/ucitel/student_info.pl?fakulta=1456;obdobi=6008;zuv=186261;infouco=349069" TargetMode="External"/><Relationship Id="rId6" Type="http://schemas.openxmlformats.org/officeDocument/2006/relationships/hyperlink" Target="https://is.muni.cz/auth/ucitel/student_info.pl?fakulta=1456;obdobi=6008;zuv=186261;infouco=323004" TargetMode="External"/><Relationship Id="rId11" Type="http://schemas.openxmlformats.org/officeDocument/2006/relationships/hyperlink" Target="https://is.muni.cz/auth/ucitel/student_info.pl?fakulta=1456;obdobi=6008;zuv=186261;infouco=325004" TargetMode="External"/><Relationship Id="rId24" Type="http://schemas.openxmlformats.org/officeDocument/2006/relationships/hyperlink" Target="https://is.muni.cz/auth/ucitel/student_info.pl?fakulta=1456;obdobi=6008;zuv=186261;infouco=370569" TargetMode="External"/><Relationship Id="rId32" Type="http://schemas.openxmlformats.org/officeDocument/2006/relationships/hyperlink" Target="https://is.muni.cz/auth/ucitel/student_info.pl?fakulta=1456;obdobi=6008;zuv=186261;infouco=366199" TargetMode="External"/><Relationship Id="rId37" Type="http://schemas.openxmlformats.org/officeDocument/2006/relationships/hyperlink" Target="https://is.muni.cz/auth/ucitel/student_info.pl?fakulta=1456;obdobi=6008;zuv=186261;infouco=253328" TargetMode="External"/><Relationship Id="rId40" Type="http://schemas.openxmlformats.org/officeDocument/2006/relationships/hyperlink" Target="https://is.muni.cz/auth/ucitel/student_info.pl?fakulta=1456;obdobi=6008;zuv=186261;infouco=370721" TargetMode="External"/><Relationship Id="rId45" Type="http://schemas.openxmlformats.org/officeDocument/2006/relationships/hyperlink" Target="https://is.muni.cz/auth/ucitel/student_info.pl?fakulta=1456;obdobi=6008;zuv=186261;infouco=370675" TargetMode="External"/><Relationship Id="rId53" Type="http://schemas.openxmlformats.org/officeDocument/2006/relationships/hyperlink" Target="https://is.muni.cz/auth/ucitel/student_info.pl?fakulta=1456;obdobi=6008;zuv=186261;infouco=380756" TargetMode="External"/><Relationship Id="rId58" Type="http://schemas.openxmlformats.org/officeDocument/2006/relationships/hyperlink" Target="https://is.muni.cz/auth/ucitel/student_info.pl?fakulta=1456;obdobi=6008;zuv=186261;infouco=370585" TargetMode="External"/><Relationship Id="rId66" Type="http://schemas.openxmlformats.org/officeDocument/2006/relationships/hyperlink" Target="https://is.muni.cz/auth/ucitel/student_info.pl?fakulta=1456;obdobi=6008;zuv=186261;infouco=347501" TargetMode="External"/><Relationship Id="rId5" Type="http://schemas.openxmlformats.org/officeDocument/2006/relationships/hyperlink" Target="https://is.muni.cz/auth/ucitel/student_info.pl?fakulta=1456;obdobi=6008;zuv=186261;infouco=370334" TargetMode="External"/><Relationship Id="rId15" Type="http://schemas.openxmlformats.org/officeDocument/2006/relationships/hyperlink" Target="https://is.muni.cz/auth/ucitel/student_info.pl?fakulta=1456;obdobi=6008;zuv=186261;infouco=348740" TargetMode="External"/><Relationship Id="rId23" Type="http://schemas.openxmlformats.org/officeDocument/2006/relationships/hyperlink" Target="https://is.muni.cz/auth/ucitel/student_info.pl?fakulta=1456;obdobi=6008;zuv=186261;infouco=349146" TargetMode="External"/><Relationship Id="rId28" Type="http://schemas.openxmlformats.org/officeDocument/2006/relationships/hyperlink" Target="https://is.muni.cz/auth/ucitel/student_info.pl?fakulta=1456;obdobi=6008;zuv=186261;infouco=369603" TargetMode="External"/><Relationship Id="rId36" Type="http://schemas.openxmlformats.org/officeDocument/2006/relationships/hyperlink" Target="https://is.muni.cz/auth/ucitel/student_info.pl?fakulta=1456;obdobi=6008;zuv=186261;infouco=370070" TargetMode="External"/><Relationship Id="rId49" Type="http://schemas.openxmlformats.org/officeDocument/2006/relationships/hyperlink" Target="https://is.muni.cz/auth/ucitel/student_info.pl?fakulta=1456;obdobi=6008;zuv=186261;infouco=370543" TargetMode="External"/><Relationship Id="rId57" Type="http://schemas.openxmlformats.org/officeDocument/2006/relationships/hyperlink" Target="https://is.muni.cz/auth/ucitel/student_info.pl?fakulta=1456;obdobi=6008;zuv=186261;infouco=369967" TargetMode="External"/><Relationship Id="rId61" Type="http://schemas.openxmlformats.org/officeDocument/2006/relationships/hyperlink" Target="https://is.muni.cz/auth/ucitel/student_info.pl?fakulta=1456;obdobi=6008;zuv=186261;infouco=369455" TargetMode="External"/><Relationship Id="rId10" Type="http://schemas.openxmlformats.org/officeDocument/2006/relationships/hyperlink" Target="https://is.muni.cz/auth/ucitel/student_info.pl?fakulta=1456;obdobi=6008;zuv=186261;infouco=425053" TargetMode="External"/><Relationship Id="rId19" Type="http://schemas.openxmlformats.org/officeDocument/2006/relationships/hyperlink" Target="https://is.muni.cz/auth/ucitel/student_info.pl?fakulta=1456;obdobi=6008;zuv=186261;infouco=349283" TargetMode="External"/><Relationship Id="rId31" Type="http://schemas.openxmlformats.org/officeDocument/2006/relationships/hyperlink" Target="https://is.muni.cz/auth/ucitel/student_info.pl?fakulta=1456;obdobi=6008;zuv=186261;infouco=369602" TargetMode="External"/><Relationship Id="rId44" Type="http://schemas.openxmlformats.org/officeDocument/2006/relationships/hyperlink" Target="https://is.muni.cz/auth/ucitel/student_info.pl?fakulta=1456;obdobi=6008;zuv=186261;infouco=380770" TargetMode="External"/><Relationship Id="rId52" Type="http://schemas.openxmlformats.org/officeDocument/2006/relationships/hyperlink" Target="https://is.muni.cz/auth/ucitel/student_info.pl?fakulta=1456;obdobi=6008;zuv=186261;infouco=349276" TargetMode="External"/><Relationship Id="rId60" Type="http://schemas.openxmlformats.org/officeDocument/2006/relationships/hyperlink" Target="https://is.muni.cz/auth/ucitel/student_info.pl?fakulta=1456;obdobi=6008;zuv=186261;infouco=425104" TargetMode="External"/><Relationship Id="rId65" Type="http://schemas.openxmlformats.org/officeDocument/2006/relationships/hyperlink" Target="https://is.muni.cz/auth/ucitel/student_info.pl?fakulta=1456;obdobi=6008;zuv=186261;infouco=370667" TargetMode="External"/><Relationship Id="rId4" Type="http://schemas.openxmlformats.org/officeDocument/2006/relationships/hyperlink" Target="https://is.muni.cz/auth/ucitel/student_info.pl?fakulta=1456;obdobi=6008;zuv=186261;infouco=369561" TargetMode="External"/><Relationship Id="rId9" Type="http://schemas.openxmlformats.org/officeDocument/2006/relationships/hyperlink" Target="https://is.muni.cz/auth/ucitel/student_info.pl?fakulta=1456;obdobi=6008;zuv=186261;infouco=369869" TargetMode="External"/><Relationship Id="rId14" Type="http://schemas.openxmlformats.org/officeDocument/2006/relationships/hyperlink" Target="https://is.muni.cz/auth/ucitel/student_info.pl?fakulta=1456;obdobi=6008;zuv=186261;infouco=370562" TargetMode="External"/><Relationship Id="rId22" Type="http://schemas.openxmlformats.org/officeDocument/2006/relationships/hyperlink" Target="https://is.muni.cz/auth/ucitel/student_info.pl?fakulta=1456;obdobi=6008;zuv=186261;infouco=369785" TargetMode="External"/><Relationship Id="rId27" Type="http://schemas.openxmlformats.org/officeDocument/2006/relationships/hyperlink" Target="https://is.muni.cz/auth/ucitel/student_info.pl?fakulta=1456;obdobi=6008;zuv=186261;infouco=349193" TargetMode="External"/><Relationship Id="rId30" Type="http://schemas.openxmlformats.org/officeDocument/2006/relationships/hyperlink" Target="https://is.muni.cz/auth/ucitel/student_info.pl?fakulta=1456;obdobi=6008;zuv=186261;infouco=425075" TargetMode="External"/><Relationship Id="rId35" Type="http://schemas.openxmlformats.org/officeDocument/2006/relationships/hyperlink" Target="https://is.muni.cz/auth/ucitel/student_info.pl?fakulta=1456;obdobi=6008;zuv=186261;infouco=369849" TargetMode="External"/><Relationship Id="rId43" Type="http://schemas.openxmlformats.org/officeDocument/2006/relationships/hyperlink" Target="https://is.muni.cz/auth/ucitel/student_info.pl?fakulta=1456;obdobi=6008;zuv=186261;infouco=370652" TargetMode="External"/><Relationship Id="rId48" Type="http://schemas.openxmlformats.org/officeDocument/2006/relationships/hyperlink" Target="https://is.muni.cz/auth/ucitel/student_info.pl?fakulta=1456;obdobi=6008;zuv=186261;infouco=370273" TargetMode="External"/><Relationship Id="rId56" Type="http://schemas.openxmlformats.org/officeDocument/2006/relationships/hyperlink" Target="https://is.muni.cz/auth/ucitel/student_info.pl?fakulta=1456;obdobi=6008;zuv=186261;infouco=370040" TargetMode="External"/><Relationship Id="rId64" Type="http://schemas.openxmlformats.org/officeDocument/2006/relationships/hyperlink" Target="https://is.muni.cz/auth/ucitel/student_info.pl?fakulta=1456;obdobi=6008;zuv=186261;infouco=370214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is.muni.cz/auth/ucitel/student_info.pl?fakulta=1456;obdobi=6008;zuv=186261;infouco=369792" TargetMode="External"/><Relationship Id="rId51" Type="http://schemas.openxmlformats.org/officeDocument/2006/relationships/hyperlink" Target="https://is.muni.cz/auth/ucitel/student_info.pl?fakulta=1456;obdobi=6008;zuv=186261;infouco=370320" TargetMode="External"/><Relationship Id="rId3" Type="http://schemas.openxmlformats.org/officeDocument/2006/relationships/hyperlink" Target="https://is.muni.cz/auth/ucitel/student_info.pl?fakulta=1456;obdobi=6008;zuv=186261;infouco=425046" TargetMode="External"/><Relationship Id="rId12" Type="http://schemas.openxmlformats.org/officeDocument/2006/relationships/hyperlink" Target="https://is.muni.cz/auth/ucitel/student_info.pl?fakulta=1456;obdobi=6008;zuv=186261;infouco=323175" TargetMode="External"/><Relationship Id="rId17" Type="http://schemas.openxmlformats.org/officeDocument/2006/relationships/hyperlink" Target="https://is.muni.cz/auth/ucitel/student_info.pl?fakulta=1456;obdobi=6008;zuv=186261;infouco=370550" TargetMode="External"/><Relationship Id="rId25" Type="http://schemas.openxmlformats.org/officeDocument/2006/relationships/hyperlink" Target="https://is.muni.cz/auth/ucitel/student_info.pl?fakulta=1456;obdobi=6008;zuv=186261;infouco=370300" TargetMode="External"/><Relationship Id="rId33" Type="http://schemas.openxmlformats.org/officeDocument/2006/relationships/hyperlink" Target="https://is.muni.cz/auth/ucitel/student_info.pl?fakulta=1456;obdobi=6008;zuv=186261;infouco=348801" TargetMode="External"/><Relationship Id="rId38" Type="http://schemas.openxmlformats.org/officeDocument/2006/relationships/hyperlink" Target="https://is.muni.cz/auth/ucitel/student_info.pl?fakulta=1456;obdobi=6008;zuv=186261;infouco=370013" TargetMode="External"/><Relationship Id="rId46" Type="http://schemas.openxmlformats.org/officeDocument/2006/relationships/hyperlink" Target="https://is.muni.cz/auth/ucitel/student_info.pl?fakulta=1456;obdobi=6008;zuv=186261;infouco=369653" TargetMode="External"/><Relationship Id="rId59" Type="http://schemas.openxmlformats.org/officeDocument/2006/relationships/hyperlink" Target="https://is.muni.cz/auth/ucitel/student_info.pl?fakulta=1456;obdobi=6008;zuv=186261;infouco=342598" TargetMode="External"/><Relationship Id="rId67" Type="http://schemas.openxmlformats.org/officeDocument/2006/relationships/hyperlink" Target="https://is.muni.cz/auth/ucitel/student_info.pl?fakulta=1456;obdobi=6008;zuv=186261;infouco=349281" TargetMode="External"/><Relationship Id="rId20" Type="http://schemas.openxmlformats.org/officeDocument/2006/relationships/hyperlink" Target="https://is.muni.cz/auth/ucitel/student_info.pl?fakulta=1456;obdobi=6008;zuv=186261;infouco=369714" TargetMode="External"/><Relationship Id="rId41" Type="http://schemas.openxmlformats.org/officeDocument/2006/relationships/hyperlink" Target="https://is.muni.cz/auth/ucitel/student_info.pl?fakulta=1456;obdobi=6008;zuv=186261;infouco=369957" TargetMode="External"/><Relationship Id="rId54" Type="http://schemas.openxmlformats.org/officeDocument/2006/relationships/hyperlink" Target="https://is.muni.cz/auth/ucitel/student_info.pl?fakulta=1456;obdobi=6008;zuv=186261;infouco=425152" TargetMode="External"/><Relationship Id="rId62" Type="http://schemas.openxmlformats.org/officeDocument/2006/relationships/hyperlink" Target="https://is.muni.cz/auth/ucitel/student_info.pl?fakulta=1456;obdobi=6008;zuv=186261;infouco=358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75"/>
  <sheetViews>
    <sheetView tabSelected="1" topLeftCell="A52" zoomScaleNormal="100" workbookViewId="0">
      <selection activeCell="R74" sqref="R9:R74"/>
    </sheetView>
  </sheetViews>
  <sheetFormatPr defaultColWidth="9.140625" defaultRowHeight="12.75" x14ac:dyDescent="0.2"/>
  <cols>
    <col min="1" max="3" width="9.140625" style="1"/>
    <col min="4" max="4" width="22.85546875" style="1" customWidth="1"/>
    <col min="5" max="5" width="9.140625" style="1"/>
    <col min="6" max="6" width="7.85546875" style="5" customWidth="1"/>
    <col min="7" max="7" width="10.85546875" style="1" bestFit="1" customWidth="1"/>
    <col min="8" max="8" width="10.140625" style="1" bestFit="1" customWidth="1"/>
    <col min="9" max="9" width="4.7109375" style="27" customWidth="1"/>
    <col min="10" max="10" width="3.85546875" style="27" customWidth="1"/>
    <col min="11" max="11" width="4" style="27" customWidth="1"/>
    <col min="12" max="12" width="4.140625" style="27" customWidth="1"/>
    <col min="13" max="13" width="3.28515625" style="27" customWidth="1"/>
    <col min="14" max="14" width="3" style="27" customWidth="1"/>
    <col min="15" max="15" width="11.85546875" style="9" bestFit="1" customWidth="1"/>
    <col min="16" max="16" width="10.7109375" style="1" bestFit="1" customWidth="1"/>
    <col min="17" max="17" width="12.7109375" style="1" bestFit="1" customWidth="1"/>
    <col min="18" max="18" width="11.85546875" style="1" bestFit="1" customWidth="1"/>
    <col min="19" max="19" width="8.85546875" style="1" bestFit="1" customWidth="1"/>
    <col min="20" max="20" width="0" style="1" hidden="1" customWidth="1"/>
    <col min="21" max="21" width="9.28515625" style="1" bestFit="1" customWidth="1"/>
    <col min="22" max="16384" width="9.140625" style="1"/>
  </cols>
  <sheetData>
    <row r="2" spans="2:22" ht="15.75" x14ac:dyDescent="0.25">
      <c r="B2" s="3" t="s">
        <v>72</v>
      </c>
    </row>
    <row r="3" spans="2:22" ht="15.75" x14ac:dyDescent="0.25">
      <c r="B3" s="3"/>
    </row>
    <row r="4" spans="2:22" ht="15.75" x14ac:dyDescent="0.25">
      <c r="B4" s="8"/>
      <c r="C4" s="1" t="s">
        <v>73</v>
      </c>
    </row>
    <row r="5" spans="2:22" ht="13.5" thickBot="1" x14ac:dyDescent="0.25">
      <c r="T5" s="1" t="s">
        <v>89</v>
      </c>
    </row>
    <row r="6" spans="2:22" ht="115.5" thickBot="1" x14ac:dyDescent="0.25">
      <c r="B6" s="2" t="s">
        <v>0</v>
      </c>
      <c r="C6" s="2" t="s">
        <v>1</v>
      </c>
      <c r="D6" s="2" t="s">
        <v>2</v>
      </c>
      <c r="E6" s="2" t="s">
        <v>160</v>
      </c>
      <c r="F6" s="6" t="s">
        <v>71</v>
      </c>
      <c r="G6" s="2" t="s">
        <v>74</v>
      </c>
      <c r="H6" s="6" t="s">
        <v>75</v>
      </c>
      <c r="I6" s="33" t="s">
        <v>76</v>
      </c>
      <c r="J6" s="34" t="s">
        <v>77</v>
      </c>
      <c r="K6" s="34" t="s">
        <v>79</v>
      </c>
      <c r="L6" s="34" t="s">
        <v>80</v>
      </c>
      <c r="M6" s="34" t="s">
        <v>90</v>
      </c>
      <c r="N6" s="34" t="s">
        <v>91</v>
      </c>
      <c r="O6" s="10" t="s">
        <v>78</v>
      </c>
      <c r="P6" s="10" t="s">
        <v>81</v>
      </c>
      <c r="Q6" s="10" t="s">
        <v>82</v>
      </c>
      <c r="R6" s="10" t="s">
        <v>83</v>
      </c>
      <c r="S6" s="10" t="s">
        <v>81</v>
      </c>
      <c r="T6" s="10" t="s">
        <v>82</v>
      </c>
      <c r="U6" s="10" t="s">
        <v>83</v>
      </c>
    </row>
    <row r="7" spans="2:22" ht="13.5" thickBot="1" x14ac:dyDescent="0.25">
      <c r="B7" s="16" t="s">
        <v>3</v>
      </c>
      <c r="C7" s="17">
        <v>349069</v>
      </c>
      <c r="D7" s="18" t="s">
        <v>92</v>
      </c>
      <c r="E7" s="4">
        <v>13</v>
      </c>
      <c r="F7" s="7">
        <f>E7*100/20</f>
        <v>65</v>
      </c>
      <c r="G7" s="4"/>
      <c r="H7" s="7"/>
      <c r="I7" s="29"/>
      <c r="J7" s="30"/>
      <c r="K7" s="28"/>
      <c r="L7" s="28"/>
      <c r="M7" s="28"/>
      <c r="N7" s="28"/>
      <c r="O7" s="4">
        <v>65</v>
      </c>
      <c r="P7" s="4"/>
      <c r="Q7" s="25">
        <f>O7*0.33+P7*0.67</f>
        <v>21.45</v>
      </c>
      <c r="R7" s="4" t="str">
        <f>IF(Q7&lt;59,"F",IF(Q7&lt;=68,"E",IF(Q7&lt;=76,"D",IF(Q7&lt;=84,"C",IF(Q7&lt;=92,"B","A")))))</f>
        <v>F</v>
      </c>
      <c r="S7" s="1">
        <v>92</v>
      </c>
      <c r="T7" s="14">
        <v>92</v>
      </c>
      <c r="U7" s="11" t="s">
        <v>84</v>
      </c>
      <c r="V7" s="26"/>
    </row>
    <row r="8" spans="2:22" ht="13.5" thickBot="1" x14ac:dyDescent="0.25">
      <c r="B8" s="16" t="s">
        <v>4</v>
      </c>
      <c r="C8" s="17">
        <v>370663</v>
      </c>
      <c r="D8" s="18" t="s">
        <v>93</v>
      </c>
      <c r="E8" s="4">
        <v>2.5</v>
      </c>
      <c r="F8" s="7">
        <f t="shared" ref="F8:F71" si="0">E8*100/20</f>
        <v>12.5</v>
      </c>
      <c r="G8" s="4">
        <v>14</v>
      </c>
      <c r="H8" s="35">
        <f>G8/20*100</f>
        <v>70</v>
      </c>
      <c r="I8" s="29"/>
      <c r="J8" s="30"/>
      <c r="K8" s="29"/>
      <c r="L8" s="30"/>
      <c r="M8" s="30"/>
      <c r="N8" s="30"/>
      <c r="O8" s="4">
        <v>70</v>
      </c>
      <c r="P8" s="4"/>
      <c r="Q8" s="25">
        <f t="shared" ref="Q8:Q71" si="1">O8*0.33+P8*0.67</f>
        <v>23.1</v>
      </c>
      <c r="R8" s="29" t="str">
        <f t="shared" ref="R8:R70" si="2">IF(Q8&lt;59,"F",IF(Q8&lt;=68,"E",IF(Q8&lt;=76,"D",IF(Q8&lt;=84,"C",IF(Q8&lt;=92,"B","A")))))</f>
        <v>F</v>
      </c>
      <c r="S8" s="1">
        <v>84</v>
      </c>
      <c r="T8" s="14">
        <v>84</v>
      </c>
      <c r="U8" s="11" t="s">
        <v>85</v>
      </c>
      <c r="V8" s="26"/>
    </row>
    <row r="9" spans="2:22" ht="13.5" thickBot="1" x14ac:dyDescent="0.25">
      <c r="B9" s="16" t="s">
        <v>5</v>
      </c>
      <c r="C9" s="17">
        <v>425046</v>
      </c>
      <c r="D9" s="18" t="s">
        <v>94</v>
      </c>
      <c r="E9" s="4">
        <v>12.75</v>
      </c>
      <c r="F9" s="7">
        <f t="shared" si="0"/>
        <v>63.75</v>
      </c>
      <c r="G9" s="4"/>
      <c r="H9" s="35"/>
      <c r="I9" s="29"/>
      <c r="J9" s="30"/>
      <c r="K9" s="29"/>
      <c r="L9" s="29"/>
      <c r="M9" s="29"/>
      <c r="N9" s="29"/>
      <c r="O9" s="4">
        <v>63.75</v>
      </c>
      <c r="P9" s="4">
        <v>76</v>
      </c>
      <c r="Q9" s="25">
        <f t="shared" si="1"/>
        <v>71.95750000000001</v>
      </c>
      <c r="R9" s="29" t="str">
        <f t="shared" si="2"/>
        <v>D</v>
      </c>
      <c r="S9" s="1">
        <v>76</v>
      </c>
      <c r="T9" s="14">
        <v>76</v>
      </c>
      <c r="U9" s="12" t="s">
        <v>86</v>
      </c>
      <c r="V9" s="26"/>
    </row>
    <row r="10" spans="2:22" ht="13.5" thickBot="1" x14ac:dyDescent="0.25">
      <c r="B10" s="16" t="s">
        <v>6</v>
      </c>
      <c r="C10" s="17">
        <v>369561</v>
      </c>
      <c r="D10" s="18" t="s">
        <v>95</v>
      </c>
      <c r="E10" s="4">
        <v>10.75</v>
      </c>
      <c r="F10" s="7">
        <f t="shared" si="0"/>
        <v>53.75</v>
      </c>
      <c r="G10" s="4">
        <v>15.75</v>
      </c>
      <c r="H10" s="35">
        <f t="shared" ref="H10:H72" si="3">G10/20*100</f>
        <v>78.75</v>
      </c>
      <c r="I10" s="29"/>
      <c r="J10" s="30"/>
      <c r="K10" s="29"/>
      <c r="L10" s="29"/>
      <c r="M10" s="29"/>
      <c r="N10" s="29"/>
      <c r="O10" s="4">
        <v>78.75</v>
      </c>
      <c r="P10" s="4"/>
      <c r="Q10" s="25">
        <f t="shared" si="1"/>
        <v>25.987500000000001</v>
      </c>
      <c r="R10" s="29" t="str">
        <f t="shared" si="2"/>
        <v>F</v>
      </c>
      <c r="S10" s="1">
        <v>68</v>
      </c>
      <c r="T10" s="15">
        <v>68</v>
      </c>
      <c r="U10" s="13" t="s">
        <v>87</v>
      </c>
      <c r="V10" s="26"/>
    </row>
    <row r="11" spans="2:22" ht="13.5" thickBot="1" x14ac:dyDescent="0.25">
      <c r="B11" s="16" t="s">
        <v>7</v>
      </c>
      <c r="C11" s="17">
        <v>370334</v>
      </c>
      <c r="D11" s="18" t="s">
        <v>96</v>
      </c>
      <c r="E11" s="4">
        <v>12.5</v>
      </c>
      <c r="F11" s="7">
        <f t="shared" si="0"/>
        <v>62.5</v>
      </c>
      <c r="G11" s="4"/>
      <c r="H11" s="35"/>
      <c r="I11" s="29"/>
      <c r="J11" s="30"/>
      <c r="K11" s="29"/>
      <c r="L11" s="29"/>
      <c r="M11" s="29"/>
      <c r="N11" s="29"/>
      <c r="O11" s="4">
        <v>62.5</v>
      </c>
      <c r="P11" s="4"/>
      <c r="Q11" s="25">
        <f t="shared" si="1"/>
        <v>20.625</v>
      </c>
      <c r="R11" s="29"/>
      <c r="S11" s="1">
        <v>0</v>
      </c>
      <c r="T11" s="15">
        <v>59</v>
      </c>
      <c r="U11" s="13" t="s">
        <v>88</v>
      </c>
      <c r="V11" s="26"/>
    </row>
    <row r="12" spans="2:22" ht="13.5" thickBot="1" x14ac:dyDescent="0.25">
      <c r="B12" s="16" t="s">
        <v>8</v>
      </c>
      <c r="C12" s="17">
        <v>323004</v>
      </c>
      <c r="D12" s="18" t="s">
        <v>97</v>
      </c>
      <c r="E12" s="4"/>
      <c r="F12" s="7">
        <f t="shared" si="0"/>
        <v>0</v>
      </c>
      <c r="G12" s="4"/>
      <c r="H12" s="35"/>
      <c r="I12" s="29"/>
      <c r="J12" s="30"/>
      <c r="K12" s="29"/>
      <c r="L12" s="29"/>
      <c r="M12" s="29"/>
      <c r="N12" s="29"/>
      <c r="O12" s="4">
        <v>70</v>
      </c>
      <c r="P12" s="4">
        <v>74</v>
      </c>
      <c r="Q12" s="25">
        <f t="shared" si="1"/>
        <v>72.680000000000007</v>
      </c>
      <c r="R12" s="29" t="str">
        <f t="shared" si="2"/>
        <v>D</v>
      </c>
      <c r="S12" s="36" t="s">
        <v>162</v>
      </c>
      <c r="U12" s="1" t="s">
        <v>164</v>
      </c>
      <c r="V12" s="26"/>
    </row>
    <row r="13" spans="2:22" ht="13.5" thickBot="1" x14ac:dyDescent="0.25">
      <c r="B13" s="16" t="s">
        <v>9</v>
      </c>
      <c r="C13" s="17">
        <v>349119</v>
      </c>
      <c r="D13" s="18" t="s">
        <v>98</v>
      </c>
      <c r="E13" s="4">
        <v>6.5</v>
      </c>
      <c r="F13" s="7">
        <f t="shared" si="0"/>
        <v>32.5</v>
      </c>
      <c r="G13" s="4">
        <v>15.5</v>
      </c>
      <c r="H13" s="35">
        <f t="shared" si="3"/>
        <v>77.5</v>
      </c>
      <c r="I13" s="29"/>
      <c r="J13" s="30"/>
      <c r="K13" s="29"/>
      <c r="L13" s="29"/>
      <c r="M13" s="29"/>
      <c r="N13" s="29"/>
      <c r="O13" s="4">
        <v>77.5</v>
      </c>
      <c r="P13" s="4"/>
      <c r="Q13" s="25">
        <f t="shared" si="1"/>
        <v>25.575000000000003</v>
      </c>
      <c r="R13" s="29" t="str">
        <f t="shared" si="2"/>
        <v>F</v>
      </c>
      <c r="V13" s="26"/>
    </row>
    <row r="14" spans="2:22" ht="13.5" thickBot="1" x14ac:dyDescent="0.25">
      <c r="B14" s="16" t="s">
        <v>10</v>
      </c>
      <c r="C14" s="17">
        <v>369792</v>
      </c>
      <c r="D14" s="18" t="s">
        <v>99</v>
      </c>
      <c r="E14" s="4"/>
      <c r="F14" s="7">
        <f t="shared" si="0"/>
        <v>0</v>
      </c>
      <c r="G14" s="4">
        <v>18.25</v>
      </c>
      <c r="H14" s="35">
        <f t="shared" si="3"/>
        <v>91.25</v>
      </c>
      <c r="I14" s="29"/>
      <c r="J14" s="30"/>
      <c r="K14" s="29"/>
      <c r="L14" s="29"/>
      <c r="M14" s="29"/>
      <c r="N14" s="29"/>
      <c r="O14" s="4">
        <v>91.25</v>
      </c>
      <c r="P14" s="4"/>
      <c r="Q14" s="25">
        <f t="shared" si="1"/>
        <v>30.112500000000001</v>
      </c>
      <c r="R14" s="29" t="str">
        <f t="shared" si="2"/>
        <v>F</v>
      </c>
      <c r="V14" s="26"/>
    </row>
    <row r="15" spans="2:22" ht="13.5" thickBot="1" x14ac:dyDescent="0.25">
      <c r="B15" s="16" t="s">
        <v>11</v>
      </c>
      <c r="C15" s="17">
        <v>369869</v>
      </c>
      <c r="D15" s="18" t="s">
        <v>100</v>
      </c>
      <c r="E15" s="4">
        <v>15.25</v>
      </c>
      <c r="F15" s="7">
        <f t="shared" si="0"/>
        <v>76.25</v>
      </c>
      <c r="G15" s="4"/>
      <c r="H15" s="35"/>
      <c r="I15" s="29"/>
      <c r="J15" s="30"/>
      <c r="K15" s="29"/>
      <c r="L15" s="29"/>
      <c r="M15" s="29"/>
      <c r="N15" s="29"/>
      <c r="O15" s="4">
        <v>76.25</v>
      </c>
      <c r="P15" s="4">
        <v>100</v>
      </c>
      <c r="Q15" s="25">
        <f t="shared" si="1"/>
        <v>92.162499999999994</v>
      </c>
      <c r="R15" s="29" t="str">
        <f t="shared" si="2"/>
        <v>A</v>
      </c>
      <c r="V15" s="26"/>
    </row>
    <row r="16" spans="2:22" ht="13.5" thickBot="1" x14ac:dyDescent="0.25">
      <c r="B16" s="16" t="s">
        <v>12</v>
      </c>
      <c r="C16" s="17">
        <v>425053</v>
      </c>
      <c r="D16" s="18" t="s">
        <v>101</v>
      </c>
      <c r="E16" s="4">
        <v>9.75</v>
      </c>
      <c r="F16" s="7">
        <f t="shared" si="0"/>
        <v>48.75</v>
      </c>
      <c r="G16" s="4">
        <v>19.25</v>
      </c>
      <c r="H16" s="35">
        <f t="shared" si="3"/>
        <v>96.25</v>
      </c>
      <c r="I16" s="29"/>
      <c r="J16" s="30"/>
      <c r="K16" s="29"/>
      <c r="L16" s="29"/>
      <c r="M16" s="29"/>
      <c r="N16" s="29"/>
      <c r="O16" s="4">
        <v>96.25</v>
      </c>
      <c r="P16" s="4"/>
      <c r="Q16" s="25">
        <f t="shared" si="1"/>
        <v>31.762500000000003</v>
      </c>
      <c r="R16" s="29" t="str">
        <f t="shared" si="2"/>
        <v>F</v>
      </c>
      <c r="V16" s="26"/>
    </row>
    <row r="17" spans="2:22" ht="13.5" thickBot="1" x14ac:dyDescent="0.25">
      <c r="B17" s="16" t="s">
        <v>13</v>
      </c>
      <c r="C17" s="17">
        <v>325004</v>
      </c>
      <c r="D17" s="18" t="s">
        <v>102</v>
      </c>
      <c r="E17" s="4">
        <v>16.75</v>
      </c>
      <c r="F17" s="7">
        <f t="shared" si="0"/>
        <v>83.75</v>
      </c>
      <c r="G17" s="4"/>
      <c r="H17" s="35"/>
      <c r="I17" s="29"/>
      <c r="J17" s="30"/>
      <c r="K17" s="29"/>
      <c r="L17" s="29"/>
      <c r="M17" s="29"/>
      <c r="N17" s="29"/>
      <c r="O17" s="4">
        <v>83.75</v>
      </c>
      <c r="P17" s="4"/>
      <c r="Q17" s="25">
        <f t="shared" si="1"/>
        <v>27.637500000000003</v>
      </c>
      <c r="R17" s="29" t="str">
        <f t="shared" si="2"/>
        <v>F</v>
      </c>
      <c r="V17" s="26"/>
    </row>
    <row r="18" spans="2:22" ht="13.5" thickBot="1" x14ac:dyDescent="0.25">
      <c r="B18" s="22" t="s">
        <v>14</v>
      </c>
      <c r="C18" s="23">
        <v>323175</v>
      </c>
      <c r="D18" s="24" t="s">
        <v>103</v>
      </c>
      <c r="E18" s="4"/>
      <c r="F18" s="7">
        <f t="shared" si="0"/>
        <v>0</v>
      </c>
      <c r="G18" s="4"/>
      <c r="H18" s="35"/>
      <c r="I18" s="29"/>
      <c r="J18" s="30"/>
      <c r="K18" s="29"/>
      <c r="L18" s="29"/>
      <c r="M18" s="29"/>
      <c r="N18" s="29"/>
      <c r="O18" s="4">
        <v>0</v>
      </c>
      <c r="P18" s="4"/>
      <c r="Q18" s="25">
        <f t="shared" si="1"/>
        <v>0</v>
      </c>
      <c r="R18" s="29" t="s">
        <v>87</v>
      </c>
      <c r="S18" s="1" t="s">
        <v>165</v>
      </c>
      <c r="V18" s="26"/>
    </row>
    <row r="19" spans="2:22" ht="13.5" thickBot="1" x14ac:dyDescent="0.25">
      <c r="B19" s="16" t="s">
        <v>15</v>
      </c>
      <c r="C19" s="17">
        <v>401354</v>
      </c>
      <c r="D19" s="18" t="s">
        <v>104</v>
      </c>
      <c r="E19" s="4"/>
      <c r="F19" s="7">
        <f t="shared" si="0"/>
        <v>0</v>
      </c>
      <c r="G19" s="4"/>
      <c r="H19" s="35"/>
      <c r="I19" s="29"/>
      <c r="J19" s="30"/>
      <c r="K19" s="29"/>
      <c r="L19" s="29"/>
      <c r="M19" s="29"/>
      <c r="N19" s="29"/>
      <c r="O19" s="4">
        <v>0</v>
      </c>
      <c r="P19" s="4"/>
      <c r="Q19" s="25">
        <f t="shared" si="1"/>
        <v>0</v>
      </c>
      <c r="R19" s="29"/>
      <c r="S19" s="1" t="s">
        <v>163</v>
      </c>
      <c r="V19" s="26"/>
    </row>
    <row r="20" spans="2:22" ht="13.5" thickBot="1" x14ac:dyDescent="0.25">
      <c r="B20" s="16" t="s">
        <v>16</v>
      </c>
      <c r="C20" s="17">
        <v>370562</v>
      </c>
      <c r="D20" s="18" t="s">
        <v>105</v>
      </c>
      <c r="E20" s="4">
        <v>13.25</v>
      </c>
      <c r="F20" s="7">
        <f t="shared" si="0"/>
        <v>66.25</v>
      </c>
      <c r="G20" s="4"/>
      <c r="H20" s="35"/>
      <c r="I20" s="29"/>
      <c r="J20" s="30"/>
      <c r="K20" s="29"/>
      <c r="L20" s="29"/>
      <c r="M20" s="29"/>
      <c r="N20" s="29"/>
      <c r="O20" s="4">
        <v>66.25</v>
      </c>
      <c r="P20" s="4">
        <v>100</v>
      </c>
      <c r="Q20" s="25">
        <f t="shared" si="1"/>
        <v>88.862499999999997</v>
      </c>
      <c r="R20" s="29" t="str">
        <f t="shared" si="2"/>
        <v>B</v>
      </c>
      <c r="V20" s="26"/>
    </row>
    <row r="21" spans="2:22" ht="13.5" thickBot="1" x14ac:dyDescent="0.25">
      <c r="B21" s="16" t="s">
        <v>17</v>
      </c>
      <c r="C21" s="17">
        <v>348740</v>
      </c>
      <c r="D21" s="18" t="s">
        <v>106</v>
      </c>
      <c r="E21" s="4">
        <v>7.25</v>
      </c>
      <c r="F21" s="7">
        <f t="shared" si="0"/>
        <v>36.25</v>
      </c>
      <c r="G21" s="4">
        <v>17.5</v>
      </c>
      <c r="H21" s="35">
        <f t="shared" si="3"/>
        <v>87.5</v>
      </c>
      <c r="I21" s="29"/>
      <c r="J21" s="30"/>
      <c r="K21" s="29"/>
      <c r="L21" s="29"/>
      <c r="M21" s="29"/>
      <c r="N21" s="29"/>
      <c r="O21" s="4">
        <v>87.5</v>
      </c>
      <c r="P21" s="4">
        <v>92</v>
      </c>
      <c r="Q21" s="25">
        <f t="shared" si="1"/>
        <v>90.515000000000001</v>
      </c>
      <c r="R21" s="29" t="str">
        <f t="shared" si="2"/>
        <v>B</v>
      </c>
      <c r="V21" s="26"/>
    </row>
    <row r="22" spans="2:22" ht="13.5" thickBot="1" x14ac:dyDescent="0.25">
      <c r="B22" s="16" t="s">
        <v>18</v>
      </c>
      <c r="C22" s="17">
        <v>348981</v>
      </c>
      <c r="D22" s="18" t="s">
        <v>107</v>
      </c>
      <c r="E22" s="4">
        <v>19</v>
      </c>
      <c r="F22" s="7">
        <f t="shared" si="0"/>
        <v>95</v>
      </c>
      <c r="G22" s="4"/>
      <c r="H22" s="35"/>
      <c r="I22" s="29"/>
      <c r="J22" s="30"/>
      <c r="K22" s="29"/>
      <c r="L22" s="29"/>
      <c r="M22" s="29"/>
      <c r="N22" s="29"/>
      <c r="O22" s="4">
        <v>95</v>
      </c>
      <c r="P22" s="4"/>
      <c r="Q22" s="25">
        <f t="shared" si="1"/>
        <v>31.35</v>
      </c>
      <c r="R22" s="29" t="str">
        <f t="shared" si="2"/>
        <v>F</v>
      </c>
      <c r="V22" s="26"/>
    </row>
    <row r="23" spans="2:22" ht="13.5" thickBot="1" x14ac:dyDescent="0.25">
      <c r="B23" s="16" t="s">
        <v>19</v>
      </c>
      <c r="C23" s="17">
        <v>370550</v>
      </c>
      <c r="D23" s="18" t="s">
        <v>108</v>
      </c>
      <c r="E23" s="4">
        <v>11.75</v>
      </c>
      <c r="F23" s="7">
        <f t="shared" si="0"/>
        <v>58.75</v>
      </c>
      <c r="G23" s="4">
        <v>16.75</v>
      </c>
      <c r="H23" s="35">
        <f t="shared" si="3"/>
        <v>83.75</v>
      </c>
      <c r="I23" s="29"/>
      <c r="J23" s="30"/>
      <c r="K23" s="29"/>
      <c r="L23" s="29"/>
      <c r="M23" s="29"/>
      <c r="N23" s="29"/>
      <c r="O23" s="4">
        <v>83.75</v>
      </c>
      <c r="P23" s="4"/>
      <c r="Q23" s="25">
        <f t="shared" si="1"/>
        <v>27.637500000000003</v>
      </c>
      <c r="R23" s="29" t="str">
        <f t="shared" si="2"/>
        <v>F</v>
      </c>
      <c r="V23" s="26"/>
    </row>
    <row r="24" spans="2:22" ht="13.5" thickBot="1" x14ac:dyDescent="0.25">
      <c r="B24" s="16" t="s">
        <v>20</v>
      </c>
      <c r="C24" s="17">
        <v>358085</v>
      </c>
      <c r="D24" s="18" t="s">
        <v>109</v>
      </c>
      <c r="E24" s="4">
        <v>14.5</v>
      </c>
      <c r="F24" s="7">
        <f t="shared" si="0"/>
        <v>72.5</v>
      </c>
      <c r="G24" s="4"/>
      <c r="H24" s="35"/>
      <c r="I24" s="29"/>
      <c r="J24" s="30"/>
      <c r="K24" s="29"/>
      <c r="L24" s="29"/>
      <c r="M24" s="29"/>
      <c r="N24" s="29"/>
      <c r="O24" s="4">
        <v>72.5</v>
      </c>
      <c r="P24" s="4">
        <v>100</v>
      </c>
      <c r="Q24" s="25">
        <f t="shared" si="1"/>
        <v>90.924999999999997</v>
      </c>
      <c r="R24" s="29" t="str">
        <f t="shared" si="2"/>
        <v>B</v>
      </c>
      <c r="V24" s="26"/>
    </row>
    <row r="25" spans="2:22" ht="13.5" thickBot="1" x14ac:dyDescent="0.25">
      <c r="B25" s="16" t="s">
        <v>21</v>
      </c>
      <c r="C25" s="17">
        <v>349283</v>
      </c>
      <c r="D25" s="18" t="s">
        <v>110</v>
      </c>
      <c r="E25" s="4">
        <v>16.25</v>
      </c>
      <c r="F25" s="7">
        <f t="shared" si="0"/>
        <v>81.25</v>
      </c>
      <c r="G25" s="4"/>
      <c r="H25" s="35"/>
      <c r="I25" s="29"/>
      <c r="J25" s="30"/>
      <c r="K25" s="29"/>
      <c r="L25" s="29"/>
      <c r="M25" s="29"/>
      <c r="N25" s="29"/>
      <c r="O25" s="4">
        <v>81.25</v>
      </c>
      <c r="P25" s="4">
        <v>84</v>
      </c>
      <c r="Q25" s="25">
        <f t="shared" si="1"/>
        <v>83.092500000000001</v>
      </c>
      <c r="R25" s="29" t="str">
        <f t="shared" si="2"/>
        <v>C</v>
      </c>
      <c r="V25" s="26"/>
    </row>
    <row r="26" spans="2:22" ht="13.5" thickBot="1" x14ac:dyDescent="0.25">
      <c r="B26" s="16" t="s">
        <v>22</v>
      </c>
      <c r="C26" s="17">
        <v>369714</v>
      </c>
      <c r="D26" s="18" t="s">
        <v>111</v>
      </c>
      <c r="E26" s="4">
        <v>14.75</v>
      </c>
      <c r="F26" s="7">
        <f t="shared" si="0"/>
        <v>73.75</v>
      </c>
      <c r="G26" s="4"/>
      <c r="H26" s="35"/>
      <c r="I26" s="29"/>
      <c r="J26" s="30"/>
      <c r="K26" s="29"/>
      <c r="L26" s="29"/>
      <c r="M26" s="29"/>
      <c r="N26" s="29"/>
      <c r="O26" s="4">
        <v>73.75</v>
      </c>
      <c r="P26" s="4"/>
      <c r="Q26" s="25">
        <f t="shared" si="1"/>
        <v>24.337500000000002</v>
      </c>
      <c r="R26" s="29" t="str">
        <f t="shared" si="2"/>
        <v>F</v>
      </c>
      <c r="V26" s="26"/>
    </row>
    <row r="27" spans="2:22" ht="13.5" thickBot="1" x14ac:dyDescent="0.25">
      <c r="B27" s="16" t="s">
        <v>23</v>
      </c>
      <c r="C27" s="17">
        <v>370015</v>
      </c>
      <c r="D27" s="18" t="s">
        <v>112</v>
      </c>
      <c r="E27" s="4">
        <v>18.5</v>
      </c>
      <c r="F27" s="7">
        <f t="shared" si="0"/>
        <v>92.5</v>
      </c>
      <c r="G27" s="4"/>
      <c r="H27" s="35"/>
      <c r="I27" s="29"/>
      <c r="J27" s="30"/>
      <c r="K27" s="29"/>
      <c r="L27" s="29"/>
      <c r="M27" s="29"/>
      <c r="N27" s="29"/>
      <c r="O27" s="4">
        <v>92.5</v>
      </c>
      <c r="P27" s="4">
        <v>84</v>
      </c>
      <c r="Q27" s="25">
        <f t="shared" si="1"/>
        <v>86.805000000000007</v>
      </c>
      <c r="R27" s="29" t="str">
        <f t="shared" si="2"/>
        <v>B</v>
      </c>
      <c r="V27" s="26"/>
    </row>
    <row r="28" spans="2:22" ht="13.5" thickBot="1" x14ac:dyDescent="0.25">
      <c r="B28" s="16" t="s">
        <v>24</v>
      </c>
      <c r="C28" s="17">
        <v>369785</v>
      </c>
      <c r="D28" s="18" t="s">
        <v>113</v>
      </c>
      <c r="E28" s="4">
        <v>11</v>
      </c>
      <c r="F28" s="7">
        <f t="shared" si="0"/>
        <v>55</v>
      </c>
      <c r="G28" s="4">
        <v>18.5</v>
      </c>
      <c r="H28" s="35">
        <f t="shared" si="3"/>
        <v>92.5</v>
      </c>
      <c r="I28" s="29"/>
      <c r="J28" s="30"/>
      <c r="K28" s="29"/>
      <c r="L28" s="29"/>
      <c r="M28" s="29"/>
      <c r="N28" s="29"/>
      <c r="O28" s="4">
        <v>92.5</v>
      </c>
      <c r="P28" s="4"/>
      <c r="Q28" s="25">
        <f t="shared" si="1"/>
        <v>30.525000000000002</v>
      </c>
      <c r="R28" s="29" t="str">
        <f t="shared" si="2"/>
        <v>F</v>
      </c>
      <c r="V28" s="26"/>
    </row>
    <row r="29" spans="2:22" ht="13.5" thickBot="1" x14ac:dyDescent="0.25">
      <c r="B29" s="16" t="s">
        <v>25</v>
      </c>
      <c r="C29" s="17">
        <v>349146</v>
      </c>
      <c r="D29" s="18" t="s">
        <v>114</v>
      </c>
      <c r="E29" s="4">
        <v>13</v>
      </c>
      <c r="F29" s="7">
        <f t="shared" si="0"/>
        <v>65</v>
      </c>
      <c r="G29" s="4"/>
      <c r="H29" s="35"/>
      <c r="I29" s="29"/>
      <c r="J29" s="30"/>
      <c r="K29" s="29"/>
      <c r="L29" s="29"/>
      <c r="M29" s="29"/>
      <c r="N29" s="29"/>
      <c r="O29" s="4">
        <v>65</v>
      </c>
      <c r="P29" s="4">
        <v>76</v>
      </c>
      <c r="Q29" s="25">
        <f t="shared" si="1"/>
        <v>72.37</v>
      </c>
      <c r="R29" s="29" t="str">
        <f t="shared" si="2"/>
        <v>D</v>
      </c>
      <c r="V29" s="26"/>
    </row>
    <row r="30" spans="2:22" ht="13.5" thickBot="1" x14ac:dyDescent="0.25">
      <c r="B30" s="16" t="s">
        <v>26</v>
      </c>
      <c r="C30" s="17">
        <v>370569</v>
      </c>
      <c r="D30" s="18" t="s">
        <v>115</v>
      </c>
      <c r="E30" s="4">
        <v>17.25</v>
      </c>
      <c r="F30" s="7">
        <f t="shared" si="0"/>
        <v>86.25</v>
      </c>
      <c r="G30" s="4"/>
      <c r="H30" s="35"/>
      <c r="I30" s="29"/>
      <c r="J30" s="30"/>
      <c r="K30" s="29"/>
      <c r="L30" s="29"/>
      <c r="M30" s="29"/>
      <c r="N30" s="29"/>
      <c r="O30" s="4">
        <v>86.25</v>
      </c>
      <c r="P30" s="4"/>
      <c r="Q30" s="25">
        <f t="shared" si="1"/>
        <v>28.462500000000002</v>
      </c>
      <c r="R30" s="29" t="str">
        <f t="shared" si="2"/>
        <v>F</v>
      </c>
      <c r="V30" s="26"/>
    </row>
    <row r="31" spans="2:22" ht="13.5" thickBot="1" x14ac:dyDescent="0.25">
      <c r="B31" s="16" t="s">
        <v>27</v>
      </c>
      <c r="C31" s="17">
        <v>370300</v>
      </c>
      <c r="D31" s="18" t="s">
        <v>116</v>
      </c>
      <c r="E31" s="4">
        <v>14</v>
      </c>
      <c r="F31" s="7">
        <f t="shared" si="0"/>
        <v>70</v>
      </c>
      <c r="G31" s="4"/>
      <c r="H31" s="35"/>
      <c r="I31" s="29"/>
      <c r="J31" s="30"/>
      <c r="K31" s="29"/>
      <c r="L31" s="29"/>
      <c r="M31" s="29"/>
      <c r="N31" s="29"/>
      <c r="O31" s="4">
        <v>70</v>
      </c>
      <c r="P31" s="4">
        <v>84</v>
      </c>
      <c r="Q31" s="25">
        <f t="shared" si="1"/>
        <v>79.38</v>
      </c>
      <c r="R31" s="29" t="str">
        <f t="shared" si="2"/>
        <v>C</v>
      </c>
      <c r="V31" s="26"/>
    </row>
    <row r="32" spans="2:22" ht="13.5" thickBot="1" x14ac:dyDescent="0.25">
      <c r="B32" s="16" t="s">
        <v>28</v>
      </c>
      <c r="C32" s="17">
        <v>385140</v>
      </c>
      <c r="D32" s="18" t="s">
        <v>117</v>
      </c>
      <c r="E32" s="4"/>
      <c r="F32" s="7">
        <f t="shared" si="0"/>
        <v>0</v>
      </c>
      <c r="G32" s="4"/>
      <c r="H32" s="35"/>
      <c r="I32" s="29"/>
      <c r="J32" s="30"/>
      <c r="K32" s="29"/>
      <c r="L32" s="29"/>
      <c r="M32" s="29"/>
      <c r="N32" s="29"/>
      <c r="O32" s="4">
        <v>0</v>
      </c>
      <c r="P32" s="4"/>
      <c r="Q32" s="25">
        <f t="shared" si="1"/>
        <v>0</v>
      </c>
      <c r="R32" s="29" t="s">
        <v>161</v>
      </c>
      <c r="V32" s="26"/>
    </row>
    <row r="33" spans="2:22" ht="13.5" thickBot="1" x14ac:dyDescent="0.25">
      <c r="B33" s="16" t="s">
        <v>29</v>
      </c>
      <c r="C33" s="17">
        <v>349193</v>
      </c>
      <c r="D33" s="18" t="s">
        <v>118</v>
      </c>
      <c r="E33" s="4">
        <v>14</v>
      </c>
      <c r="F33" s="7">
        <f t="shared" si="0"/>
        <v>70</v>
      </c>
      <c r="G33" s="4"/>
      <c r="H33" s="35"/>
      <c r="I33" s="29"/>
      <c r="J33" s="30"/>
      <c r="K33" s="29"/>
      <c r="L33" s="29"/>
      <c r="M33" s="29"/>
      <c r="N33" s="29"/>
      <c r="O33" s="4">
        <v>70</v>
      </c>
      <c r="P33" s="4"/>
      <c r="Q33" s="25">
        <f t="shared" si="1"/>
        <v>23.1</v>
      </c>
      <c r="R33" s="29" t="str">
        <f t="shared" si="2"/>
        <v>F</v>
      </c>
      <c r="V33" s="26"/>
    </row>
    <row r="34" spans="2:22" ht="13.5" thickBot="1" x14ac:dyDescent="0.25">
      <c r="B34" s="16" t="s">
        <v>30</v>
      </c>
      <c r="C34" s="17">
        <v>369603</v>
      </c>
      <c r="D34" s="18" t="s">
        <v>119</v>
      </c>
      <c r="E34" s="4">
        <v>14</v>
      </c>
      <c r="F34" s="7">
        <f t="shared" si="0"/>
        <v>70</v>
      </c>
      <c r="G34" s="4"/>
      <c r="H34" s="35"/>
      <c r="I34" s="29"/>
      <c r="J34" s="30"/>
      <c r="K34" s="29"/>
      <c r="L34" s="29"/>
      <c r="M34" s="29"/>
      <c r="N34" s="29"/>
      <c r="O34" s="4">
        <v>70</v>
      </c>
      <c r="P34" s="4"/>
      <c r="Q34" s="25">
        <f t="shared" si="1"/>
        <v>23.1</v>
      </c>
      <c r="R34" s="29" t="str">
        <f t="shared" si="2"/>
        <v>F</v>
      </c>
      <c r="V34" s="26"/>
    </row>
    <row r="35" spans="2:22" ht="13.5" thickBot="1" x14ac:dyDescent="0.25">
      <c r="B35" s="16" t="s">
        <v>31</v>
      </c>
      <c r="C35" s="17">
        <v>370116</v>
      </c>
      <c r="D35" s="18" t="s">
        <v>120</v>
      </c>
      <c r="E35" s="4">
        <v>20</v>
      </c>
      <c r="F35" s="7">
        <f t="shared" si="0"/>
        <v>100</v>
      </c>
      <c r="G35" s="4"/>
      <c r="H35" s="35"/>
      <c r="I35" s="29"/>
      <c r="J35" s="30"/>
      <c r="K35" s="29"/>
      <c r="L35" s="29"/>
      <c r="M35" s="29"/>
      <c r="N35" s="29"/>
      <c r="O35" s="4">
        <v>100</v>
      </c>
      <c r="P35" s="4">
        <v>100</v>
      </c>
      <c r="Q35" s="25">
        <f t="shared" si="1"/>
        <v>100</v>
      </c>
      <c r="R35" s="29" t="str">
        <f t="shared" si="2"/>
        <v>A</v>
      </c>
      <c r="V35" s="26"/>
    </row>
    <row r="36" spans="2:22" ht="13.5" thickBot="1" x14ac:dyDescent="0.25">
      <c r="B36" s="16" t="s">
        <v>32</v>
      </c>
      <c r="C36" s="17">
        <v>425075</v>
      </c>
      <c r="D36" s="18" t="s">
        <v>121</v>
      </c>
      <c r="E36" s="4">
        <v>6</v>
      </c>
      <c r="F36" s="7">
        <f t="shared" si="0"/>
        <v>30</v>
      </c>
      <c r="G36" s="4">
        <v>15.25</v>
      </c>
      <c r="H36" s="35">
        <f t="shared" si="3"/>
        <v>76.25</v>
      </c>
      <c r="I36" s="29"/>
      <c r="J36" s="30"/>
      <c r="K36" s="29"/>
      <c r="L36" s="29"/>
      <c r="M36" s="29"/>
      <c r="N36" s="29"/>
      <c r="O36" s="4">
        <v>76.25</v>
      </c>
      <c r="P36" s="4">
        <v>84</v>
      </c>
      <c r="Q36" s="25">
        <f t="shared" si="1"/>
        <v>81.442499999999995</v>
      </c>
      <c r="R36" s="29" t="str">
        <f t="shared" si="2"/>
        <v>C</v>
      </c>
      <c r="V36" s="26"/>
    </row>
    <row r="37" spans="2:22" ht="13.5" thickBot="1" x14ac:dyDescent="0.25">
      <c r="B37" s="16" t="s">
        <v>33</v>
      </c>
      <c r="C37" s="17">
        <v>369602</v>
      </c>
      <c r="D37" s="18" t="s">
        <v>122</v>
      </c>
      <c r="E37" s="4">
        <v>10.5</v>
      </c>
      <c r="F37" s="7">
        <f t="shared" si="0"/>
        <v>52.5</v>
      </c>
      <c r="G37" s="4"/>
      <c r="H37" s="35"/>
      <c r="I37" s="29"/>
      <c r="J37" s="30"/>
      <c r="K37" s="29"/>
      <c r="L37" s="29"/>
      <c r="M37" s="29"/>
      <c r="N37" s="29"/>
      <c r="O37" s="4">
        <f>17.25/22*100</f>
        <v>78.409090909090907</v>
      </c>
      <c r="P37" s="4">
        <v>76</v>
      </c>
      <c r="Q37" s="25">
        <f t="shared" si="1"/>
        <v>76.795000000000002</v>
      </c>
      <c r="R37" s="29" t="str">
        <f t="shared" si="2"/>
        <v>C</v>
      </c>
      <c r="V37" s="26"/>
    </row>
    <row r="38" spans="2:22" ht="13.5" thickBot="1" x14ac:dyDescent="0.25">
      <c r="B38" s="16" t="s">
        <v>34</v>
      </c>
      <c r="C38" s="17">
        <v>366199</v>
      </c>
      <c r="D38" s="18" t="s">
        <v>123</v>
      </c>
      <c r="E38" s="4">
        <v>16</v>
      </c>
      <c r="F38" s="7">
        <f t="shared" si="0"/>
        <v>80</v>
      </c>
      <c r="G38" s="4"/>
      <c r="H38" s="35"/>
      <c r="I38" s="29"/>
      <c r="J38" s="30"/>
      <c r="K38" s="29"/>
      <c r="L38" s="29"/>
      <c r="M38" s="29"/>
      <c r="N38" s="29"/>
      <c r="O38" s="4">
        <v>80</v>
      </c>
      <c r="P38" s="4"/>
      <c r="Q38" s="25">
        <f t="shared" si="1"/>
        <v>26.400000000000002</v>
      </c>
      <c r="R38" s="29" t="str">
        <f t="shared" si="2"/>
        <v>F</v>
      </c>
      <c r="V38" s="26"/>
    </row>
    <row r="39" spans="2:22" ht="13.5" thickBot="1" x14ac:dyDescent="0.25">
      <c r="B39" s="16" t="s">
        <v>35</v>
      </c>
      <c r="C39" s="17">
        <v>348801</v>
      </c>
      <c r="D39" s="18" t="s">
        <v>124</v>
      </c>
      <c r="E39" s="4">
        <v>17.25</v>
      </c>
      <c r="F39" s="7">
        <f t="shared" si="0"/>
        <v>86.25</v>
      </c>
      <c r="G39" s="4"/>
      <c r="H39" s="35"/>
      <c r="I39" s="29"/>
      <c r="J39" s="30"/>
      <c r="K39" s="29"/>
      <c r="L39" s="29"/>
      <c r="M39" s="29"/>
      <c r="N39" s="29"/>
      <c r="O39" s="4">
        <v>86.25</v>
      </c>
      <c r="P39" s="4"/>
      <c r="Q39" s="25">
        <f t="shared" si="1"/>
        <v>28.462500000000002</v>
      </c>
      <c r="R39" s="29" t="str">
        <f t="shared" si="2"/>
        <v>F</v>
      </c>
      <c r="V39" s="26"/>
    </row>
    <row r="40" spans="2:22" ht="13.5" thickBot="1" x14ac:dyDescent="0.25">
      <c r="B40" s="16" t="s">
        <v>36</v>
      </c>
      <c r="C40" s="17">
        <v>369993</v>
      </c>
      <c r="D40" s="18" t="s">
        <v>125</v>
      </c>
      <c r="E40" s="4">
        <v>19</v>
      </c>
      <c r="F40" s="7">
        <f t="shared" si="0"/>
        <v>95</v>
      </c>
      <c r="G40" s="4"/>
      <c r="H40" s="35"/>
      <c r="I40" s="29"/>
      <c r="J40" s="30"/>
      <c r="K40" s="29"/>
      <c r="L40" s="29"/>
      <c r="M40" s="29"/>
      <c r="N40" s="29"/>
      <c r="O40" s="4">
        <v>95</v>
      </c>
      <c r="P40" s="4">
        <v>100</v>
      </c>
      <c r="Q40" s="25">
        <f t="shared" si="1"/>
        <v>98.35</v>
      </c>
      <c r="R40" s="29" t="str">
        <f t="shared" si="2"/>
        <v>A</v>
      </c>
      <c r="V40" s="26"/>
    </row>
    <row r="41" spans="2:22" ht="13.5" thickBot="1" x14ac:dyDescent="0.25">
      <c r="B41" s="16" t="s">
        <v>37</v>
      </c>
      <c r="C41" s="17">
        <v>369849</v>
      </c>
      <c r="D41" s="18" t="s">
        <v>126</v>
      </c>
      <c r="E41" s="4">
        <v>18.5</v>
      </c>
      <c r="F41" s="7">
        <f t="shared" si="0"/>
        <v>92.5</v>
      </c>
      <c r="G41" s="4"/>
      <c r="H41" s="35"/>
      <c r="I41" s="29"/>
      <c r="J41" s="30"/>
      <c r="K41" s="29"/>
      <c r="L41" s="29"/>
      <c r="M41" s="29"/>
      <c r="N41" s="29"/>
      <c r="O41" s="4">
        <v>92.5</v>
      </c>
      <c r="P41" s="4"/>
      <c r="Q41" s="25">
        <f t="shared" si="1"/>
        <v>30.525000000000002</v>
      </c>
      <c r="R41" s="29" t="str">
        <f t="shared" si="2"/>
        <v>F</v>
      </c>
      <c r="V41" s="26"/>
    </row>
    <row r="42" spans="2:22" ht="13.5" thickBot="1" x14ac:dyDescent="0.25">
      <c r="B42" s="16" t="s">
        <v>38</v>
      </c>
      <c r="C42" s="17">
        <v>370070</v>
      </c>
      <c r="D42" s="18" t="s">
        <v>127</v>
      </c>
      <c r="E42" s="4">
        <v>15.25</v>
      </c>
      <c r="F42" s="7">
        <f t="shared" si="0"/>
        <v>76.25</v>
      </c>
      <c r="G42" s="4"/>
      <c r="H42" s="35"/>
      <c r="I42" s="29"/>
      <c r="J42" s="30"/>
      <c r="K42" s="29"/>
      <c r="L42" s="29"/>
      <c r="M42" s="29"/>
      <c r="N42" s="29"/>
      <c r="O42" s="4">
        <v>76.25</v>
      </c>
      <c r="P42" s="4"/>
      <c r="Q42" s="25">
        <f t="shared" si="1"/>
        <v>25.162500000000001</v>
      </c>
      <c r="R42" s="29" t="str">
        <f t="shared" si="2"/>
        <v>F</v>
      </c>
      <c r="V42" s="26"/>
    </row>
    <row r="43" spans="2:22" ht="13.5" thickBot="1" x14ac:dyDescent="0.25">
      <c r="B43" s="16" t="s">
        <v>39</v>
      </c>
      <c r="C43" s="17">
        <v>253328</v>
      </c>
      <c r="D43" s="18" t="s">
        <v>128</v>
      </c>
      <c r="E43" s="4">
        <v>14.5</v>
      </c>
      <c r="F43" s="7">
        <f t="shared" si="0"/>
        <v>72.5</v>
      </c>
      <c r="G43" s="4"/>
      <c r="H43" s="35"/>
      <c r="I43" s="29"/>
      <c r="J43" s="30"/>
      <c r="K43" s="29"/>
      <c r="L43" s="29"/>
      <c r="M43" s="29"/>
      <c r="N43" s="29"/>
      <c r="O43" s="4">
        <v>72.5</v>
      </c>
      <c r="P43" s="4">
        <v>100</v>
      </c>
      <c r="Q43" s="25">
        <f t="shared" si="1"/>
        <v>90.924999999999997</v>
      </c>
      <c r="R43" s="29" t="str">
        <f t="shared" si="2"/>
        <v>B</v>
      </c>
      <c r="V43" s="26"/>
    </row>
    <row r="44" spans="2:22" ht="13.5" thickBot="1" x14ac:dyDescent="0.25">
      <c r="B44" s="16" t="s">
        <v>40</v>
      </c>
      <c r="C44" s="17">
        <v>370013</v>
      </c>
      <c r="D44" s="18" t="s">
        <v>129</v>
      </c>
      <c r="E44" s="4">
        <v>19</v>
      </c>
      <c r="F44" s="7">
        <f t="shared" si="0"/>
        <v>95</v>
      </c>
      <c r="G44" s="4"/>
      <c r="H44" s="35"/>
      <c r="I44" s="29"/>
      <c r="J44" s="30"/>
      <c r="K44" s="29"/>
      <c r="L44" s="29"/>
      <c r="M44" s="29"/>
      <c r="N44" s="29"/>
      <c r="O44" s="4">
        <v>95</v>
      </c>
      <c r="P44" s="4">
        <v>92</v>
      </c>
      <c r="Q44" s="25">
        <f t="shared" si="1"/>
        <v>92.990000000000009</v>
      </c>
      <c r="R44" s="29" t="str">
        <f t="shared" si="2"/>
        <v>A</v>
      </c>
      <c r="V44" s="26"/>
    </row>
    <row r="45" spans="2:22" ht="13.5" thickBot="1" x14ac:dyDescent="0.25">
      <c r="B45" s="16" t="s">
        <v>41</v>
      </c>
      <c r="C45" s="17">
        <v>349054</v>
      </c>
      <c r="D45" s="18" t="s">
        <v>130</v>
      </c>
      <c r="E45" s="4">
        <v>13.5</v>
      </c>
      <c r="F45" s="7">
        <f t="shared" si="0"/>
        <v>67.5</v>
      </c>
      <c r="G45" s="4"/>
      <c r="H45" s="35"/>
      <c r="I45" s="29"/>
      <c r="J45" s="30"/>
      <c r="K45" s="29"/>
      <c r="L45" s="29"/>
      <c r="M45" s="29"/>
      <c r="N45" s="29"/>
      <c r="O45" s="4">
        <v>67.5</v>
      </c>
      <c r="P45" s="4">
        <v>100</v>
      </c>
      <c r="Q45" s="25">
        <f t="shared" si="1"/>
        <v>89.275000000000006</v>
      </c>
      <c r="R45" s="29" t="str">
        <f t="shared" si="2"/>
        <v>B</v>
      </c>
      <c r="V45" s="26"/>
    </row>
    <row r="46" spans="2:22" ht="13.5" thickBot="1" x14ac:dyDescent="0.25">
      <c r="B46" s="16" t="s">
        <v>42</v>
      </c>
      <c r="C46" s="17">
        <v>370721</v>
      </c>
      <c r="D46" s="18" t="s">
        <v>131</v>
      </c>
      <c r="E46" s="4">
        <v>18</v>
      </c>
      <c r="F46" s="7">
        <f t="shared" si="0"/>
        <v>90</v>
      </c>
      <c r="G46" s="4"/>
      <c r="H46" s="35"/>
      <c r="I46" s="29"/>
      <c r="J46" s="30"/>
      <c r="K46" s="29"/>
      <c r="L46" s="29"/>
      <c r="M46" s="29"/>
      <c r="N46" s="29"/>
      <c r="O46" s="4">
        <v>90</v>
      </c>
      <c r="P46" s="4"/>
      <c r="Q46" s="25">
        <f t="shared" si="1"/>
        <v>29.700000000000003</v>
      </c>
      <c r="R46" s="29" t="str">
        <f t="shared" si="2"/>
        <v>F</v>
      </c>
      <c r="V46" s="26"/>
    </row>
    <row r="47" spans="2:22" ht="13.5" thickBot="1" x14ac:dyDescent="0.25">
      <c r="B47" s="16" t="s">
        <v>43</v>
      </c>
      <c r="C47" s="17">
        <v>369957</v>
      </c>
      <c r="D47" s="18" t="s">
        <v>132</v>
      </c>
      <c r="E47" s="4">
        <v>16</v>
      </c>
      <c r="F47" s="7">
        <f t="shared" si="0"/>
        <v>80</v>
      </c>
      <c r="G47" s="4"/>
      <c r="H47" s="35"/>
      <c r="I47" s="29"/>
      <c r="J47" s="30"/>
      <c r="K47" s="29"/>
      <c r="L47" s="29"/>
      <c r="M47" s="29"/>
      <c r="N47" s="29"/>
      <c r="O47" s="4">
        <v>80</v>
      </c>
      <c r="P47" s="4"/>
      <c r="Q47" s="25">
        <f t="shared" si="1"/>
        <v>26.400000000000002</v>
      </c>
      <c r="R47" s="29" t="str">
        <f t="shared" si="2"/>
        <v>F</v>
      </c>
      <c r="V47" s="26"/>
    </row>
    <row r="48" spans="2:22" ht="13.5" thickBot="1" x14ac:dyDescent="0.25">
      <c r="B48" s="16" t="s">
        <v>44</v>
      </c>
      <c r="C48" s="17">
        <v>370333</v>
      </c>
      <c r="D48" s="18" t="s">
        <v>133</v>
      </c>
      <c r="E48" s="4">
        <v>14.25</v>
      </c>
      <c r="F48" s="7">
        <f t="shared" si="0"/>
        <v>71.25</v>
      </c>
      <c r="G48" s="4"/>
      <c r="H48" s="35"/>
      <c r="I48" s="29"/>
      <c r="J48" s="30"/>
      <c r="K48" s="29"/>
      <c r="L48" s="29"/>
      <c r="M48" s="29"/>
      <c r="N48" s="29"/>
      <c r="O48" s="4">
        <v>71.25</v>
      </c>
      <c r="P48" s="4">
        <v>84</v>
      </c>
      <c r="Q48" s="25">
        <f t="shared" si="1"/>
        <v>79.792500000000004</v>
      </c>
      <c r="R48" s="29" t="str">
        <f t="shared" si="2"/>
        <v>C</v>
      </c>
      <c r="V48" s="26"/>
    </row>
    <row r="49" spans="2:22" ht="13.5" thickBot="1" x14ac:dyDescent="0.25">
      <c r="B49" s="16" t="s">
        <v>45</v>
      </c>
      <c r="C49" s="17">
        <v>370652</v>
      </c>
      <c r="D49" s="18" t="s">
        <v>134</v>
      </c>
      <c r="E49" s="4">
        <v>12.5</v>
      </c>
      <c r="F49" s="7">
        <f t="shared" si="0"/>
        <v>62.5</v>
      </c>
      <c r="G49" s="4"/>
      <c r="H49" s="35"/>
      <c r="I49" s="29"/>
      <c r="J49" s="30"/>
      <c r="K49" s="29"/>
      <c r="L49" s="29"/>
      <c r="M49" s="29"/>
      <c r="N49" s="29"/>
      <c r="O49" s="4">
        <v>62.5</v>
      </c>
      <c r="P49" s="4">
        <v>84</v>
      </c>
      <c r="Q49" s="25">
        <f t="shared" si="1"/>
        <v>76.905000000000001</v>
      </c>
      <c r="R49" s="29" t="str">
        <f t="shared" si="2"/>
        <v>C</v>
      </c>
      <c r="V49" s="26"/>
    </row>
    <row r="50" spans="2:22" ht="13.5" thickBot="1" x14ac:dyDescent="0.25">
      <c r="B50" s="16" t="s">
        <v>46</v>
      </c>
      <c r="C50" s="17">
        <v>380770</v>
      </c>
      <c r="D50" s="18" t="s">
        <v>135</v>
      </c>
      <c r="E50" s="4">
        <v>18</v>
      </c>
      <c r="F50" s="7">
        <f t="shared" si="0"/>
        <v>90</v>
      </c>
      <c r="G50" s="4"/>
      <c r="H50" s="35"/>
      <c r="I50" s="29"/>
      <c r="J50" s="30"/>
      <c r="K50" s="29"/>
      <c r="L50" s="29"/>
      <c r="M50" s="29"/>
      <c r="N50" s="29"/>
      <c r="O50" s="4">
        <v>90</v>
      </c>
      <c r="P50" s="4"/>
      <c r="Q50" s="25">
        <f t="shared" si="1"/>
        <v>29.700000000000003</v>
      </c>
      <c r="R50" s="29" t="str">
        <f t="shared" si="2"/>
        <v>F</v>
      </c>
      <c r="V50" s="26"/>
    </row>
    <row r="51" spans="2:22" ht="13.5" thickBot="1" x14ac:dyDescent="0.25">
      <c r="B51" s="16" t="s">
        <v>47</v>
      </c>
      <c r="C51" s="17">
        <v>370675</v>
      </c>
      <c r="D51" s="18" t="s">
        <v>136</v>
      </c>
      <c r="E51" s="4">
        <v>19.75</v>
      </c>
      <c r="F51" s="7">
        <f t="shared" si="0"/>
        <v>98.75</v>
      </c>
      <c r="G51" s="4"/>
      <c r="H51" s="35"/>
      <c r="I51" s="29"/>
      <c r="J51" s="30"/>
      <c r="K51" s="29"/>
      <c r="L51" s="29"/>
      <c r="M51" s="29"/>
      <c r="N51" s="29"/>
      <c r="O51" s="4">
        <v>98.75</v>
      </c>
      <c r="P51" s="4">
        <v>92</v>
      </c>
      <c r="Q51" s="25">
        <f t="shared" si="1"/>
        <v>94.227499999999992</v>
      </c>
      <c r="R51" s="29" t="str">
        <f t="shared" si="2"/>
        <v>A</v>
      </c>
      <c r="V51" s="26"/>
    </row>
    <row r="52" spans="2:22" ht="13.5" thickBot="1" x14ac:dyDescent="0.25">
      <c r="B52" s="16" t="s">
        <v>48</v>
      </c>
      <c r="C52" s="17">
        <v>369653</v>
      </c>
      <c r="D52" s="18" t="s">
        <v>137</v>
      </c>
      <c r="E52" s="4">
        <v>17.5</v>
      </c>
      <c r="F52" s="7">
        <f t="shared" si="0"/>
        <v>87.5</v>
      </c>
      <c r="G52" s="4"/>
      <c r="H52" s="35"/>
      <c r="I52" s="29"/>
      <c r="J52" s="30"/>
      <c r="K52" s="29"/>
      <c r="L52" s="29"/>
      <c r="M52" s="29"/>
      <c r="N52" s="29"/>
      <c r="O52" s="4">
        <v>87.5</v>
      </c>
      <c r="P52" s="4">
        <v>100</v>
      </c>
      <c r="Q52" s="25">
        <f t="shared" si="1"/>
        <v>95.875</v>
      </c>
      <c r="R52" s="29" t="str">
        <f t="shared" si="2"/>
        <v>A</v>
      </c>
      <c r="V52" s="26"/>
    </row>
    <row r="53" spans="2:22" ht="13.5" thickBot="1" x14ac:dyDescent="0.25">
      <c r="B53" s="16" t="s">
        <v>49</v>
      </c>
      <c r="C53" s="17">
        <v>370571</v>
      </c>
      <c r="D53" s="18" t="s">
        <v>138</v>
      </c>
      <c r="E53" s="4">
        <v>16</v>
      </c>
      <c r="F53" s="7">
        <f t="shared" si="0"/>
        <v>80</v>
      </c>
      <c r="G53" s="4"/>
      <c r="H53" s="35"/>
      <c r="I53" s="29"/>
      <c r="J53" s="30"/>
      <c r="K53" s="29"/>
      <c r="L53" s="29"/>
      <c r="M53" s="29"/>
      <c r="N53" s="29"/>
      <c r="O53" s="4">
        <v>80</v>
      </c>
      <c r="P53" s="4">
        <v>92</v>
      </c>
      <c r="Q53" s="25">
        <f t="shared" si="1"/>
        <v>88.04</v>
      </c>
      <c r="R53" s="29" t="str">
        <f t="shared" si="2"/>
        <v>B</v>
      </c>
      <c r="V53" s="26"/>
    </row>
    <row r="54" spans="2:22" ht="13.5" thickBot="1" x14ac:dyDescent="0.25">
      <c r="B54" s="16" t="s">
        <v>50</v>
      </c>
      <c r="C54" s="17">
        <v>370273</v>
      </c>
      <c r="D54" s="18" t="s">
        <v>139</v>
      </c>
      <c r="E54" s="4"/>
      <c r="F54" s="7">
        <f t="shared" si="0"/>
        <v>0</v>
      </c>
      <c r="G54" s="4"/>
      <c r="H54" s="35"/>
      <c r="I54" s="29"/>
      <c r="J54" s="30"/>
      <c r="K54" s="29"/>
      <c r="L54" s="29"/>
      <c r="M54" s="29"/>
      <c r="N54" s="29"/>
      <c r="O54" s="4">
        <v>0</v>
      </c>
      <c r="P54" s="4"/>
      <c r="Q54" s="25">
        <f t="shared" si="1"/>
        <v>0</v>
      </c>
      <c r="R54" s="29" t="s">
        <v>161</v>
      </c>
      <c r="V54" s="26"/>
    </row>
    <row r="55" spans="2:22" ht="13.5" thickBot="1" x14ac:dyDescent="0.25">
      <c r="B55" s="16" t="s">
        <v>51</v>
      </c>
      <c r="C55" s="17">
        <v>370543</v>
      </c>
      <c r="D55" s="18" t="s">
        <v>140</v>
      </c>
      <c r="E55" s="4">
        <v>2</v>
      </c>
      <c r="F55" s="7">
        <f t="shared" si="0"/>
        <v>10</v>
      </c>
      <c r="G55" s="4">
        <v>13.25</v>
      </c>
      <c r="H55" s="35">
        <f t="shared" si="3"/>
        <v>66.25</v>
      </c>
      <c r="I55" s="29"/>
      <c r="J55" s="30"/>
      <c r="K55" s="29"/>
      <c r="L55" s="29"/>
      <c r="M55" s="29"/>
      <c r="N55" s="29"/>
      <c r="O55" s="4">
        <v>66.25</v>
      </c>
      <c r="P55" s="4">
        <v>76</v>
      </c>
      <c r="Q55" s="25">
        <f t="shared" si="1"/>
        <v>72.782499999999999</v>
      </c>
      <c r="R55" s="29" t="str">
        <f t="shared" si="2"/>
        <v>D</v>
      </c>
      <c r="V55" s="26"/>
    </row>
    <row r="56" spans="2:22" ht="13.5" thickBot="1" x14ac:dyDescent="0.25">
      <c r="B56" s="16" t="s">
        <v>52</v>
      </c>
      <c r="C56" s="17">
        <v>348899</v>
      </c>
      <c r="D56" s="18" t="s">
        <v>141</v>
      </c>
      <c r="E56" s="4">
        <v>12</v>
      </c>
      <c r="F56" s="7">
        <f t="shared" si="0"/>
        <v>60</v>
      </c>
      <c r="G56" s="4"/>
      <c r="H56" s="35"/>
      <c r="I56" s="29"/>
      <c r="J56" s="30"/>
      <c r="K56" s="29"/>
      <c r="L56" s="29"/>
      <c r="M56" s="29"/>
      <c r="N56" s="29"/>
      <c r="O56" s="4">
        <v>60</v>
      </c>
      <c r="P56" s="4"/>
      <c r="Q56" s="25">
        <f t="shared" si="1"/>
        <v>19.8</v>
      </c>
      <c r="R56" s="29" t="str">
        <f t="shared" si="2"/>
        <v>F</v>
      </c>
      <c r="V56" s="26"/>
    </row>
    <row r="57" spans="2:22" ht="13.5" thickBot="1" x14ac:dyDescent="0.25">
      <c r="B57" s="16" t="s">
        <v>53</v>
      </c>
      <c r="C57" s="17">
        <v>370320</v>
      </c>
      <c r="D57" s="18" t="s">
        <v>142</v>
      </c>
      <c r="E57" s="4">
        <v>17.5</v>
      </c>
      <c r="F57" s="7">
        <f t="shared" si="0"/>
        <v>87.5</v>
      </c>
      <c r="G57" s="4"/>
      <c r="H57" s="35"/>
      <c r="I57" s="29"/>
      <c r="J57" s="30"/>
      <c r="K57" s="29"/>
      <c r="L57" s="29"/>
      <c r="M57" s="29"/>
      <c r="N57" s="29"/>
      <c r="O57" s="4">
        <v>87.5</v>
      </c>
      <c r="P57" s="4"/>
      <c r="Q57" s="25">
        <f t="shared" si="1"/>
        <v>28.875</v>
      </c>
      <c r="R57" s="29" t="str">
        <f t="shared" si="2"/>
        <v>F</v>
      </c>
      <c r="V57" s="26"/>
    </row>
    <row r="58" spans="2:22" ht="13.5" thickBot="1" x14ac:dyDescent="0.25">
      <c r="B58" s="16" t="s">
        <v>54</v>
      </c>
      <c r="C58" s="17">
        <v>349276</v>
      </c>
      <c r="D58" s="18" t="s">
        <v>143</v>
      </c>
      <c r="E58" s="4">
        <v>13</v>
      </c>
      <c r="F58" s="7">
        <f t="shared" si="0"/>
        <v>65</v>
      </c>
      <c r="G58" s="4"/>
      <c r="H58" s="35"/>
      <c r="I58" s="29"/>
      <c r="J58" s="30"/>
      <c r="K58" s="29"/>
      <c r="L58" s="29"/>
      <c r="M58" s="29"/>
      <c r="N58" s="29"/>
      <c r="O58" s="4">
        <v>65</v>
      </c>
      <c r="P58" s="4"/>
      <c r="Q58" s="25">
        <f t="shared" si="1"/>
        <v>21.45</v>
      </c>
      <c r="R58" s="29" t="str">
        <f t="shared" si="2"/>
        <v>F</v>
      </c>
      <c r="V58" s="26"/>
    </row>
    <row r="59" spans="2:22" ht="13.5" thickBot="1" x14ac:dyDescent="0.25">
      <c r="B59" s="16" t="s">
        <v>55</v>
      </c>
      <c r="C59" s="17">
        <v>380756</v>
      </c>
      <c r="D59" s="18" t="s">
        <v>144</v>
      </c>
      <c r="E59" s="4">
        <v>7.75</v>
      </c>
      <c r="F59" s="7">
        <f t="shared" si="0"/>
        <v>38.75</v>
      </c>
      <c r="G59" s="4">
        <v>17.25</v>
      </c>
      <c r="H59" s="35">
        <f t="shared" si="3"/>
        <v>86.25</v>
      </c>
      <c r="I59" s="29"/>
      <c r="J59" s="30"/>
      <c r="K59" s="29"/>
      <c r="L59" s="29"/>
      <c r="M59" s="29"/>
      <c r="N59" s="29"/>
      <c r="O59" s="4">
        <v>86.25</v>
      </c>
      <c r="P59" s="4"/>
      <c r="Q59" s="25">
        <f t="shared" si="1"/>
        <v>28.462500000000002</v>
      </c>
      <c r="R59" s="29" t="str">
        <f t="shared" si="2"/>
        <v>F</v>
      </c>
      <c r="V59" s="26"/>
    </row>
    <row r="60" spans="2:22" ht="13.5" thickBot="1" x14ac:dyDescent="0.25">
      <c r="B60" s="16" t="s">
        <v>56</v>
      </c>
      <c r="C60" s="17">
        <v>425152</v>
      </c>
      <c r="D60" s="18" t="s">
        <v>145</v>
      </c>
      <c r="E60" s="4">
        <v>14.75</v>
      </c>
      <c r="F60" s="7">
        <f t="shared" si="0"/>
        <v>73.75</v>
      </c>
      <c r="G60" s="4"/>
      <c r="H60" s="35"/>
      <c r="I60" s="29"/>
      <c r="J60" s="30"/>
      <c r="K60" s="29"/>
      <c r="L60" s="29"/>
      <c r="M60" s="29"/>
      <c r="N60" s="29"/>
      <c r="O60" s="4">
        <v>73.75</v>
      </c>
      <c r="P60" s="4"/>
      <c r="Q60" s="25">
        <f t="shared" si="1"/>
        <v>24.337500000000002</v>
      </c>
      <c r="R60" s="29" t="str">
        <f t="shared" si="2"/>
        <v>F</v>
      </c>
      <c r="V60" s="26"/>
    </row>
    <row r="61" spans="2:22" ht="13.5" thickBot="1" x14ac:dyDescent="0.25">
      <c r="B61" s="16" t="s">
        <v>57</v>
      </c>
      <c r="C61" s="17">
        <v>370638</v>
      </c>
      <c r="D61" s="18" t="s">
        <v>146</v>
      </c>
      <c r="E61" s="4">
        <v>19.75</v>
      </c>
      <c r="F61" s="7">
        <f t="shared" si="0"/>
        <v>98.75</v>
      </c>
      <c r="G61" s="4"/>
      <c r="H61" s="35"/>
      <c r="I61" s="29"/>
      <c r="J61" s="30"/>
      <c r="K61" s="29"/>
      <c r="L61" s="29"/>
      <c r="M61" s="29"/>
      <c r="N61" s="29"/>
      <c r="O61" s="4">
        <v>98.75</v>
      </c>
      <c r="P61" s="4"/>
      <c r="Q61" s="25">
        <f t="shared" si="1"/>
        <v>32.587499999999999</v>
      </c>
      <c r="R61" s="29" t="str">
        <f t="shared" si="2"/>
        <v>F</v>
      </c>
      <c r="V61" s="26"/>
    </row>
    <row r="62" spans="2:22" ht="13.5" thickBot="1" x14ac:dyDescent="0.25">
      <c r="B62" s="16" t="s">
        <v>58</v>
      </c>
      <c r="C62" s="17">
        <v>370040</v>
      </c>
      <c r="D62" s="18" t="s">
        <v>147</v>
      </c>
      <c r="E62" s="4">
        <v>19.75</v>
      </c>
      <c r="F62" s="7">
        <f t="shared" si="0"/>
        <v>98.75</v>
      </c>
      <c r="G62" s="4"/>
      <c r="H62" s="35"/>
      <c r="I62" s="29"/>
      <c r="J62" s="30"/>
      <c r="K62" s="29"/>
      <c r="L62" s="29"/>
      <c r="M62" s="29"/>
      <c r="N62" s="29"/>
      <c r="O62" s="4">
        <v>98.75</v>
      </c>
      <c r="P62" s="4">
        <v>100</v>
      </c>
      <c r="Q62" s="25">
        <f t="shared" si="1"/>
        <v>99.587500000000006</v>
      </c>
      <c r="R62" s="29" t="str">
        <f t="shared" si="2"/>
        <v>A</v>
      </c>
      <c r="V62" s="26"/>
    </row>
    <row r="63" spans="2:22" ht="13.5" thickBot="1" x14ac:dyDescent="0.25">
      <c r="B63" s="16" t="s">
        <v>59</v>
      </c>
      <c r="C63" s="17">
        <v>369967</v>
      </c>
      <c r="D63" s="18" t="s">
        <v>148</v>
      </c>
      <c r="E63" s="4">
        <v>14.75</v>
      </c>
      <c r="F63" s="7">
        <f t="shared" si="0"/>
        <v>73.75</v>
      </c>
      <c r="G63" s="4"/>
      <c r="H63" s="35"/>
      <c r="I63" s="29"/>
      <c r="J63" s="30"/>
      <c r="K63" s="29"/>
      <c r="L63" s="29"/>
      <c r="M63" s="29"/>
      <c r="N63" s="29"/>
      <c r="O63" s="4">
        <v>73.75</v>
      </c>
      <c r="P63" s="4">
        <v>84</v>
      </c>
      <c r="Q63" s="25">
        <f t="shared" si="1"/>
        <v>80.617500000000007</v>
      </c>
      <c r="R63" s="29" t="str">
        <f t="shared" si="2"/>
        <v>C</v>
      </c>
      <c r="V63" s="26"/>
    </row>
    <row r="64" spans="2:22" ht="13.5" thickBot="1" x14ac:dyDescent="0.25">
      <c r="B64" s="16" t="s">
        <v>60</v>
      </c>
      <c r="C64" s="17">
        <v>370585</v>
      </c>
      <c r="D64" s="18" t="s">
        <v>149</v>
      </c>
      <c r="E64" s="4">
        <v>15</v>
      </c>
      <c r="F64" s="7">
        <f t="shared" si="0"/>
        <v>75</v>
      </c>
      <c r="G64" s="4"/>
      <c r="H64" s="35"/>
      <c r="I64" s="29"/>
      <c r="J64" s="30"/>
      <c r="K64" s="29"/>
      <c r="L64" s="29"/>
      <c r="M64" s="29"/>
      <c r="N64" s="29"/>
      <c r="O64" s="4">
        <v>75</v>
      </c>
      <c r="P64" s="4"/>
      <c r="Q64" s="25">
        <f t="shared" si="1"/>
        <v>24.75</v>
      </c>
      <c r="R64" s="29" t="str">
        <f t="shared" si="2"/>
        <v>F</v>
      </c>
      <c r="V64" s="26"/>
    </row>
    <row r="65" spans="2:22" ht="13.5" thickBot="1" x14ac:dyDescent="0.25">
      <c r="B65" s="16" t="s">
        <v>61</v>
      </c>
      <c r="C65" s="17">
        <v>342598</v>
      </c>
      <c r="D65" s="18" t="s">
        <v>150</v>
      </c>
      <c r="E65" s="4">
        <v>10.75</v>
      </c>
      <c r="F65" s="7">
        <f t="shared" si="0"/>
        <v>53.75</v>
      </c>
      <c r="G65" s="4">
        <v>19.75</v>
      </c>
      <c r="H65" s="35">
        <f t="shared" si="3"/>
        <v>98.75</v>
      </c>
      <c r="I65" s="29"/>
      <c r="J65" s="30"/>
      <c r="K65" s="29"/>
      <c r="L65" s="29"/>
      <c r="M65" s="29"/>
      <c r="N65" s="29"/>
      <c r="O65" s="4">
        <v>98.8</v>
      </c>
      <c r="P65" s="4">
        <v>84</v>
      </c>
      <c r="Q65" s="25">
        <f t="shared" si="1"/>
        <v>88.884</v>
      </c>
      <c r="R65" s="29" t="str">
        <f t="shared" si="2"/>
        <v>B</v>
      </c>
      <c r="V65" s="26"/>
    </row>
    <row r="66" spans="2:22" ht="13.5" thickBot="1" x14ac:dyDescent="0.25">
      <c r="B66" s="16" t="s">
        <v>62</v>
      </c>
      <c r="C66" s="17">
        <v>425104</v>
      </c>
      <c r="D66" s="18" t="s">
        <v>151</v>
      </c>
      <c r="E66" s="4">
        <v>11.5</v>
      </c>
      <c r="F66" s="7">
        <f t="shared" si="0"/>
        <v>57.5</v>
      </c>
      <c r="G66" s="4">
        <v>18.75</v>
      </c>
      <c r="H66" s="35">
        <f t="shared" si="3"/>
        <v>93.75</v>
      </c>
      <c r="I66" s="29"/>
      <c r="J66" s="30"/>
      <c r="K66" s="29"/>
      <c r="L66" s="29"/>
      <c r="M66" s="29"/>
      <c r="N66" s="29"/>
      <c r="O66" s="4">
        <v>93.75</v>
      </c>
      <c r="P66" s="4"/>
      <c r="Q66" s="25">
        <f t="shared" si="1"/>
        <v>30.9375</v>
      </c>
      <c r="R66" s="29" t="str">
        <f t="shared" si="2"/>
        <v>F</v>
      </c>
      <c r="V66" s="26"/>
    </row>
    <row r="67" spans="2:22" ht="13.5" thickBot="1" x14ac:dyDescent="0.25">
      <c r="B67" s="16" t="s">
        <v>63</v>
      </c>
      <c r="C67" s="17">
        <v>369455</v>
      </c>
      <c r="D67" s="18" t="s">
        <v>152</v>
      </c>
      <c r="E67" s="4">
        <v>19</v>
      </c>
      <c r="F67" s="7">
        <f t="shared" si="0"/>
        <v>95</v>
      </c>
      <c r="G67" s="4"/>
      <c r="H67" s="35"/>
      <c r="I67" s="29"/>
      <c r="J67" s="30"/>
      <c r="K67" s="29"/>
      <c r="L67" s="29"/>
      <c r="M67" s="29"/>
      <c r="N67" s="29"/>
      <c r="O67" s="4">
        <v>95</v>
      </c>
      <c r="P67" s="4">
        <v>100</v>
      </c>
      <c r="Q67" s="25">
        <f t="shared" si="1"/>
        <v>98.35</v>
      </c>
      <c r="R67" s="29" t="str">
        <f t="shared" si="2"/>
        <v>A</v>
      </c>
      <c r="V67" s="26"/>
    </row>
    <row r="68" spans="2:22" ht="13.5" thickBot="1" x14ac:dyDescent="0.25">
      <c r="B68" s="16" t="s">
        <v>64</v>
      </c>
      <c r="C68" s="17">
        <v>358224</v>
      </c>
      <c r="D68" s="18" t="s">
        <v>153</v>
      </c>
      <c r="E68" s="4"/>
      <c r="F68" s="7">
        <f t="shared" si="0"/>
        <v>0</v>
      </c>
      <c r="G68" s="4"/>
      <c r="H68" s="35"/>
      <c r="I68" s="29"/>
      <c r="J68" s="30"/>
      <c r="K68" s="29"/>
      <c r="L68" s="29"/>
      <c r="M68" s="29"/>
      <c r="N68" s="29"/>
      <c r="O68" s="4">
        <v>0</v>
      </c>
      <c r="P68" s="4">
        <v>76</v>
      </c>
      <c r="Q68" s="25">
        <f t="shared" si="1"/>
        <v>50.92</v>
      </c>
      <c r="R68" s="29" t="s">
        <v>161</v>
      </c>
      <c r="V68" s="26"/>
    </row>
    <row r="69" spans="2:22" ht="13.5" thickBot="1" x14ac:dyDescent="0.25">
      <c r="B69" s="16" t="s">
        <v>65</v>
      </c>
      <c r="C69" s="17">
        <v>369883</v>
      </c>
      <c r="D69" s="18" t="s">
        <v>154</v>
      </c>
      <c r="E69" s="4">
        <v>13.5</v>
      </c>
      <c r="F69" s="7">
        <f t="shared" si="0"/>
        <v>67.5</v>
      </c>
      <c r="G69" s="4"/>
      <c r="H69" s="35"/>
      <c r="I69" s="29"/>
      <c r="J69" s="30"/>
      <c r="K69" s="29"/>
      <c r="L69" s="29"/>
      <c r="M69" s="29"/>
      <c r="N69" s="29"/>
      <c r="O69" s="4">
        <v>67.5</v>
      </c>
      <c r="P69" s="4"/>
      <c r="Q69" s="25">
        <f t="shared" si="1"/>
        <v>22.275000000000002</v>
      </c>
      <c r="R69" s="29" t="str">
        <f t="shared" si="2"/>
        <v>F</v>
      </c>
      <c r="V69" s="26"/>
    </row>
    <row r="70" spans="2:22" ht="13.5" thickBot="1" x14ac:dyDescent="0.25">
      <c r="B70" s="16" t="s">
        <v>66</v>
      </c>
      <c r="C70" s="17">
        <v>370214</v>
      </c>
      <c r="D70" s="18" t="s">
        <v>155</v>
      </c>
      <c r="E70" s="4">
        <v>12</v>
      </c>
      <c r="F70" s="7">
        <f t="shared" si="0"/>
        <v>60</v>
      </c>
      <c r="G70" s="4"/>
      <c r="H70" s="35"/>
      <c r="I70" s="29"/>
      <c r="J70" s="30"/>
      <c r="K70" s="29"/>
      <c r="L70" s="29"/>
      <c r="M70" s="29"/>
      <c r="N70" s="29"/>
      <c r="O70" s="4">
        <v>60</v>
      </c>
      <c r="P70" s="4">
        <v>100</v>
      </c>
      <c r="Q70" s="25">
        <f t="shared" si="1"/>
        <v>86.8</v>
      </c>
      <c r="R70" s="29" t="str">
        <f t="shared" si="2"/>
        <v>B</v>
      </c>
      <c r="V70" s="26"/>
    </row>
    <row r="71" spans="2:22" ht="13.5" thickBot="1" x14ac:dyDescent="0.25">
      <c r="B71" s="16" t="s">
        <v>67</v>
      </c>
      <c r="C71" s="17">
        <v>370667</v>
      </c>
      <c r="D71" s="18" t="s">
        <v>156</v>
      </c>
      <c r="E71" s="4">
        <v>15</v>
      </c>
      <c r="F71" s="7">
        <f t="shared" si="0"/>
        <v>75</v>
      </c>
      <c r="G71" s="4"/>
      <c r="H71" s="35"/>
      <c r="I71" s="29"/>
      <c r="J71" s="30"/>
      <c r="K71" s="29"/>
      <c r="L71" s="29"/>
      <c r="M71" s="29"/>
      <c r="N71" s="29"/>
      <c r="O71" s="4">
        <v>75</v>
      </c>
      <c r="P71" s="4"/>
      <c r="Q71" s="25">
        <f t="shared" si="1"/>
        <v>24.75</v>
      </c>
      <c r="R71" s="29" t="str">
        <f>IF(Q71&lt;59,"F",IF(Q71&lt;=68,"E",IF(Q71&lt;=76,"D",IF(Q71&lt;=84,"C",IF(Q71&lt;=92,"B","A")))))</f>
        <v>F</v>
      </c>
      <c r="V71" s="26"/>
    </row>
    <row r="72" spans="2:22" ht="13.5" thickBot="1" x14ac:dyDescent="0.25">
      <c r="B72" s="16" t="s">
        <v>68</v>
      </c>
      <c r="C72" s="17">
        <v>347501</v>
      </c>
      <c r="D72" s="18" t="s">
        <v>157</v>
      </c>
      <c r="E72" s="4">
        <v>10</v>
      </c>
      <c r="F72" s="7">
        <f>E72*100/20</f>
        <v>50</v>
      </c>
      <c r="G72" s="4">
        <v>18.25</v>
      </c>
      <c r="H72" s="35">
        <f t="shared" si="3"/>
        <v>91.25</v>
      </c>
      <c r="I72" s="29"/>
      <c r="J72" s="30"/>
      <c r="K72" s="29"/>
      <c r="L72" s="29"/>
      <c r="M72" s="29"/>
      <c r="N72" s="29"/>
      <c r="O72" s="4">
        <v>91.25</v>
      </c>
      <c r="P72" s="4">
        <v>100</v>
      </c>
      <c r="Q72" s="25">
        <f t="shared" ref="Q72:Q74" si="4">O72*0.33+P72*0.67</f>
        <v>97.112499999999997</v>
      </c>
      <c r="R72" s="29" t="str">
        <f>IF(Q72&lt;59,"F",IF(Q72&lt;=68,"E",IF(Q72&lt;=76,"D",IF(Q72&lt;=84,"C",IF(Q72&lt;=92,"B","A")))))</f>
        <v>A</v>
      </c>
      <c r="V72" s="26"/>
    </row>
    <row r="73" spans="2:22" ht="13.5" thickBot="1" x14ac:dyDescent="0.25">
      <c r="B73" s="16" t="s">
        <v>69</v>
      </c>
      <c r="C73" s="17">
        <v>349281</v>
      </c>
      <c r="D73" s="18" t="s">
        <v>158</v>
      </c>
      <c r="E73" s="4"/>
      <c r="F73" s="7">
        <f>E73*100/20</f>
        <v>0</v>
      </c>
      <c r="G73" s="4">
        <v>18.75</v>
      </c>
      <c r="H73" s="35">
        <f t="shared" ref="H73:H74" si="5">G73/20*100</f>
        <v>93.75</v>
      </c>
      <c r="I73" s="29"/>
      <c r="J73" s="30"/>
      <c r="K73" s="29"/>
      <c r="L73" s="30"/>
      <c r="M73" s="31"/>
      <c r="N73" s="32"/>
      <c r="O73" s="4">
        <v>93.75</v>
      </c>
      <c r="P73" s="4"/>
      <c r="Q73" s="25">
        <f t="shared" si="4"/>
        <v>30.9375</v>
      </c>
      <c r="R73" s="29" t="str">
        <f>IF(Q73&lt;59,"F",IF(Q73&lt;=68,"E",IF(Q73&lt;=76,"D",IF(Q73&lt;=84,"C",IF(Q73&lt;=92,"B","A")))))</f>
        <v>F</v>
      </c>
      <c r="V73" s="26"/>
    </row>
    <row r="74" spans="2:22" ht="13.5" thickBot="1" x14ac:dyDescent="0.25">
      <c r="B74" s="19" t="s">
        <v>70</v>
      </c>
      <c r="C74" s="20">
        <v>348957</v>
      </c>
      <c r="D74" s="21" t="s">
        <v>159</v>
      </c>
      <c r="E74" s="4">
        <v>5.5</v>
      </c>
      <c r="F74" s="7">
        <f>E74*100/20</f>
        <v>27.5</v>
      </c>
      <c r="G74" s="4">
        <v>18.5</v>
      </c>
      <c r="H74" s="35">
        <f t="shared" si="5"/>
        <v>92.5</v>
      </c>
      <c r="I74" s="29"/>
      <c r="J74" s="30"/>
      <c r="K74" s="29"/>
      <c r="L74" s="29"/>
      <c r="M74" s="29"/>
      <c r="N74" s="29"/>
      <c r="O74" s="4">
        <v>92.5</v>
      </c>
      <c r="P74" s="4">
        <v>92</v>
      </c>
      <c r="Q74" s="25">
        <f t="shared" si="4"/>
        <v>92.165000000000006</v>
      </c>
      <c r="R74" s="29" t="str">
        <f>IF(Q74&lt;59,"F",IF(Q74&lt;=68,"E",IF(Q74&lt;=76,"D",IF(Q74&lt;=84,"C",IF(Q74&lt;=92,"B","A")))))</f>
        <v>A</v>
      </c>
      <c r="V74" s="26"/>
    </row>
    <row r="75" spans="2:22" ht="13.5" thickTop="1" x14ac:dyDescent="0.2">
      <c r="D75" s="26"/>
    </row>
  </sheetData>
  <phoneticPr fontId="1" type="noConversion"/>
  <conditionalFormatting sqref="L73:N73 H7 J7:J74 L8:N8">
    <cfRule type="cellIs" dxfId="3" priority="2" stopIfTrue="1" operator="between">
      <formula>1</formula>
      <formula>59.9</formula>
    </cfRule>
  </conditionalFormatting>
  <conditionalFormatting sqref="H8:H74">
    <cfRule type="cellIs" dxfId="2" priority="3" stopIfTrue="1" operator="between">
      <formula>1</formula>
      <formula>59.49</formula>
    </cfRule>
  </conditionalFormatting>
  <conditionalFormatting sqref="F7:F74">
    <cfRule type="cellIs" dxfId="1" priority="4" stopIfTrue="1" operator="lessThan">
      <formula>59.49</formula>
    </cfRule>
  </conditionalFormatting>
  <conditionalFormatting sqref="O7:O74">
    <cfRule type="cellIs" dxfId="0" priority="1" operator="lessThan">
      <formula>60</formula>
    </cfRule>
  </conditionalFormatting>
  <hyperlinks>
    <hyperlink ref="C7" r:id="rId1" display="https://is.muni.cz/auth/ucitel/student_info.pl?fakulta=1456;obdobi=6008;zuv=186261;infouco=349069"/>
    <hyperlink ref="C8" r:id="rId2" display="https://is.muni.cz/auth/ucitel/student_info.pl?fakulta=1456;obdobi=6008;zuv=186261;infouco=370663"/>
    <hyperlink ref="C9" r:id="rId3" display="https://is.muni.cz/auth/ucitel/student_info.pl?fakulta=1456;obdobi=6008;zuv=186261;infouco=425046"/>
    <hyperlink ref="C10" r:id="rId4" display="https://is.muni.cz/auth/ucitel/student_info.pl?fakulta=1456;obdobi=6008;zuv=186261;infouco=369561"/>
    <hyperlink ref="C11" r:id="rId5" display="https://is.muni.cz/auth/ucitel/student_info.pl?fakulta=1456;obdobi=6008;zuv=186261;infouco=370334"/>
    <hyperlink ref="C12" r:id="rId6" display="https://is.muni.cz/auth/ucitel/student_info.pl?fakulta=1456;obdobi=6008;zuv=186261;infouco=323004"/>
    <hyperlink ref="C13" r:id="rId7" display="https://is.muni.cz/auth/ucitel/student_info.pl?fakulta=1456;obdobi=6008;zuv=186261;infouco=349119"/>
    <hyperlink ref="C14" r:id="rId8" display="https://is.muni.cz/auth/ucitel/student_info.pl?fakulta=1456;obdobi=6008;zuv=186261;infouco=369792"/>
    <hyperlink ref="C15" r:id="rId9" display="https://is.muni.cz/auth/ucitel/student_info.pl?fakulta=1456;obdobi=6008;zuv=186261;infouco=369869"/>
    <hyperlink ref="C16" r:id="rId10" display="https://is.muni.cz/auth/ucitel/student_info.pl?fakulta=1456;obdobi=6008;zuv=186261;infouco=425053"/>
    <hyperlink ref="C17" r:id="rId11" display="https://is.muni.cz/auth/ucitel/student_info.pl?fakulta=1456;obdobi=6008;zuv=186261;infouco=325004"/>
    <hyperlink ref="C18" r:id="rId12" display="https://is.muni.cz/auth/ucitel/student_info.pl?fakulta=1456;obdobi=6008;zuv=186261;infouco=323175"/>
    <hyperlink ref="C19" r:id="rId13" display="https://is.muni.cz/auth/ucitel/student_info.pl?fakulta=1456;obdobi=6008;zuv=186261;infouco=401354"/>
    <hyperlink ref="C20" r:id="rId14" display="https://is.muni.cz/auth/ucitel/student_info.pl?fakulta=1456;obdobi=6008;zuv=186261;infouco=370562"/>
    <hyperlink ref="C21" r:id="rId15" display="https://is.muni.cz/auth/ucitel/student_info.pl?fakulta=1456;obdobi=6008;zuv=186261;infouco=348740"/>
    <hyperlink ref="C22" r:id="rId16" display="https://is.muni.cz/auth/ucitel/student_info.pl?fakulta=1456;obdobi=6008;zuv=186261;infouco=348981"/>
    <hyperlink ref="C23" r:id="rId17" display="https://is.muni.cz/auth/ucitel/student_info.pl?fakulta=1456;obdobi=6008;zuv=186261;infouco=370550"/>
    <hyperlink ref="C24" r:id="rId18" display="https://is.muni.cz/auth/ucitel/student_info.pl?fakulta=1456;obdobi=6008;zuv=186261;infouco=358085"/>
    <hyperlink ref="C25" r:id="rId19" display="https://is.muni.cz/auth/ucitel/student_info.pl?fakulta=1456;obdobi=6008;zuv=186261;infouco=349283"/>
    <hyperlink ref="C26" r:id="rId20" display="https://is.muni.cz/auth/ucitel/student_info.pl?fakulta=1456;obdobi=6008;zuv=186261;infouco=369714"/>
    <hyperlink ref="C27" r:id="rId21" display="https://is.muni.cz/auth/ucitel/student_info.pl?fakulta=1456;obdobi=6008;zuv=186261;infouco=370015"/>
    <hyperlink ref="C28" r:id="rId22" display="https://is.muni.cz/auth/ucitel/student_info.pl?fakulta=1456;obdobi=6008;zuv=186261;infouco=369785"/>
    <hyperlink ref="C29" r:id="rId23" display="https://is.muni.cz/auth/ucitel/student_info.pl?fakulta=1456;obdobi=6008;zuv=186261;infouco=349146"/>
    <hyperlink ref="C30" r:id="rId24" display="https://is.muni.cz/auth/ucitel/student_info.pl?fakulta=1456;obdobi=6008;zuv=186261;infouco=370569"/>
    <hyperlink ref="C31" r:id="rId25" display="https://is.muni.cz/auth/ucitel/student_info.pl?fakulta=1456;obdobi=6008;zuv=186261;infouco=370300"/>
    <hyperlink ref="C32" r:id="rId26" display="https://is.muni.cz/auth/ucitel/student_info.pl?fakulta=1456;obdobi=6008;zuv=186261;infouco=385140"/>
    <hyperlink ref="C33" r:id="rId27" display="https://is.muni.cz/auth/ucitel/student_info.pl?fakulta=1456;obdobi=6008;zuv=186261;infouco=349193"/>
    <hyperlink ref="C34" r:id="rId28" display="https://is.muni.cz/auth/ucitel/student_info.pl?fakulta=1456;obdobi=6008;zuv=186261;infouco=369603"/>
    <hyperlink ref="C35" r:id="rId29" display="https://is.muni.cz/auth/ucitel/student_info.pl?fakulta=1456;obdobi=6008;zuv=186261;infouco=370116"/>
    <hyperlink ref="C36" r:id="rId30" display="https://is.muni.cz/auth/ucitel/student_info.pl?fakulta=1456;obdobi=6008;zuv=186261;infouco=425075"/>
    <hyperlink ref="C37" r:id="rId31" display="https://is.muni.cz/auth/ucitel/student_info.pl?fakulta=1456;obdobi=6008;zuv=186261;infouco=369602"/>
    <hyperlink ref="C38" r:id="rId32" display="https://is.muni.cz/auth/ucitel/student_info.pl?fakulta=1456;obdobi=6008;zuv=186261;infouco=366199"/>
    <hyperlink ref="C39" r:id="rId33" display="https://is.muni.cz/auth/ucitel/student_info.pl?fakulta=1456;obdobi=6008;zuv=186261;infouco=348801"/>
    <hyperlink ref="C40" r:id="rId34" display="https://is.muni.cz/auth/ucitel/student_info.pl?fakulta=1456;obdobi=6008;zuv=186261;infouco=369993"/>
    <hyperlink ref="C41" r:id="rId35" display="https://is.muni.cz/auth/ucitel/student_info.pl?fakulta=1456;obdobi=6008;zuv=186261;infouco=369849"/>
    <hyperlink ref="C42" r:id="rId36" display="https://is.muni.cz/auth/ucitel/student_info.pl?fakulta=1456;obdobi=6008;zuv=186261;infouco=370070"/>
    <hyperlink ref="C43" r:id="rId37" display="https://is.muni.cz/auth/ucitel/student_info.pl?fakulta=1456;obdobi=6008;zuv=186261;infouco=253328"/>
    <hyperlink ref="C44" r:id="rId38" display="https://is.muni.cz/auth/ucitel/student_info.pl?fakulta=1456;obdobi=6008;zuv=186261;infouco=370013"/>
    <hyperlink ref="C45" r:id="rId39" display="https://is.muni.cz/auth/ucitel/student_info.pl?fakulta=1456;obdobi=6008;zuv=186261;infouco=349054"/>
    <hyperlink ref="C46" r:id="rId40" display="https://is.muni.cz/auth/ucitel/student_info.pl?fakulta=1456;obdobi=6008;zuv=186261;infouco=370721"/>
    <hyperlink ref="C47" r:id="rId41" display="https://is.muni.cz/auth/ucitel/student_info.pl?fakulta=1456;obdobi=6008;zuv=186261;infouco=369957"/>
    <hyperlink ref="C48" r:id="rId42" display="https://is.muni.cz/auth/ucitel/student_info.pl?fakulta=1456;obdobi=6008;zuv=186261;infouco=370333"/>
    <hyperlink ref="C49" r:id="rId43" display="https://is.muni.cz/auth/ucitel/student_info.pl?fakulta=1456;obdobi=6008;zuv=186261;infouco=370652"/>
    <hyperlink ref="C50" r:id="rId44" display="https://is.muni.cz/auth/ucitel/student_info.pl?fakulta=1456;obdobi=6008;zuv=186261;infouco=380770"/>
    <hyperlink ref="C51" r:id="rId45" display="https://is.muni.cz/auth/ucitel/student_info.pl?fakulta=1456;obdobi=6008;zuv=186261;infouco=370675"/>
    <hyperlink ref="C52" r:id="rId46" display="https://is.muni.cz/auth/ucitel/student_info.pl?fakulta=1456;obdobi=6008;zuv=186261;infouco=369653"/>
    <hyperlink ref="C53" r:id="rId47" display="https://is.muni.cz/auth/ucitel/student_info.pl?fakulta=1456;obdobi=6008;zuv=186261;infouco=370571"/>
    <hyperlink ref="C54" r:id="rId48" display="https://is.muni.cz/auth/ucitel/student_info.pl?fakulta=1456;obdobi=6008;zuv=186261;infouco=370273"/>
    <hyperlink ref="C55" r:id="rId49" display="https://is.muni.cz/auth/ucitel/student_info.pl?fakulta=1456;obdobi=6008;zuv=186261;infouco=370543"/>
    <hyperlink ref="C56" r:id="rId50" display="https://is.muni.cz/auth/ucitel/student_info.pl?fakulta=1456;obdobi=6008;zuv=186261;infouco=348899"/>
    <hyperlink ref="C57" r:id="rId51" display="https://is.muni.cz/auth/ucitel/student_info.pl?fakulta=1456;obdobi=6008;zuv=186261;infouco=370320"/>
    <hyperlink ref="C58" r:id="rId52" display="https://is.muni.cz/auth/ucitel/student_info.pl?fakulta=1456;obdobi=6008;zuv=186261;infouco=349276"/>
    <hyperlink ref="C59" r:id="rId53" display="https://is.muni.cz/auth/ucitel/student_info.pl?fakulta=1456;obdobi=6008;zuv=186261;infouco=380756"/>
    <hyperlink ref="C60" r:id="rId54" display="https://is.muni.cz/auth/ucitel/student_info.pl?fakulta=1456;obdobi=6008;zuv=186261;infouco=425152"/>
    <hyperlink ref="C61" r:id="rId55" display="https://is.muni.cz/auth/ucitel/student_info.pl?fakulta=1456;obdobi=6008;zuv=186261;infouco=370638"/>
    <hyperlink ref="C62" r:id="rId56" display="https://is.muni.cz/auth/ucitel/student_info.pl?fakulta=1456;obdobi=6008;zuv=186261;infouco=370040"/>
    <hyperlink ref="C63" r:id="rId57" display="https://is.muni.cz/auth/ucitel/student_info.pl?fakulta=1456;obdobi=6008;zuv=186261;infouco=369967"/>
    <hyperlink ref="C64" r:id="rId58" display="https://is.muni.cz/auth/ucitel/student_info.pl?fakulta=1456;obdobi=6008;zuv=186261;infouco=370585"/>
    <hyperlink ref="C65" r:id="rId59" display="https://is.muni.cz/auth/ucitel/student_info.pl?fakulta=1456;obdobi=6008;zuv=186261;infouco=342598"/>
    <hyperlink ref="C66" r:id="rId60" display="https://is.muni.cz/auth/ucitel/student_info.pl?fakulta=1456;obdobi=6008;zuv=186261;infouco=425104"/>
    <hyperlink ref="C67" r:id="rId61" display="https://is.muni.cz/auth/ucitel/student_info.pl?fakulta=1456;obdobi=6008;zuv=186261;infouco=369455"/>
    <hyperlink ref="C68" r:id="rId62" display="https://is.muni.cz/auth/ucitel/student_info.pl?fakulta=1456;obdobi=6008;zuv=186261;infouco=358224"/>
    <hyperlink ref="C69" r:id="rId63" display="https://is.muni.cz/auth/ucitel/student_info.pl?fakulta=1456;obdobi=6008;zuv=186261;infouco=369883"/>
    <hyperlink ref="C70" r:id="rId64" display="https://is.muni.cz/auth/ucitel/student_info.pl?fakulta=1456;obdobi=6008;zuv=186261;infouco=370214"/>
    <hyperlink ref="C71" r:id="rId65" display="https://is.muni.cz/auth/ucitel/student_info.pl?fakulta=1456;obdobi=6008;zuv=186261;infouco=370667"/>
    <hyperlink ref="C72" r:id="rId66" display="https://is.muni.cz/auth/ucitel/student_info.pl?fakulta=1456;obdobi=6008;zuv=186261;infouco=347501"/>
    <hyperlink ref="C73" r:id="rId67" display="https://is.muni.cz/auth/ucitel/student_info.pl?fakulta=1456;obdobi=6008;zuv=186261;infouco=349281"/>
    <hyperlink ref="C74" r:id="rId68" display="https://is.muni.cz/auth/ucitel/student_info.pl?fakulta=1456;obdobi=6008;zuv=186261;infouco=348957"/>
  </hyperlinks>
  <pageMargins left="0.78740157499999996" right="0.78740157499999996" top="0.984251969" bottom="0.984251969" header="0.4921259845" footer="0.4921259845"/>
  <pageSetup paperSize="9" orientation="portrait" r:id="rId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ESF - 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klarad</dc:creator>
  <cp:lastModifiedBy>Skapa Radoslav</cp:lastModifiedBy>
  <dcterms:created xsi:type="dcterms:W3CDTF">2013-04-18T07:33:22Z</dcterms:created>
  <dcterms:modified xsi:type="dcterms:W3CDTF">2014-06-27T07:46:01Z</dcterms:modified>
</cp:coreProperties>
</file>