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\Dropbox\Skola_13_1415\LSCM\"/>
    </mc:Choice>
  </mc:AlternateContent>
  <bookViews>
    <workbookView xWindow="119" yWindow="106" windowWidth="5720" windowHeight="6156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N21" i="1" l="1"/>
  <c r="M21" i="1" l="1"/>
  <c r="G28" i="1" l="1"/>
  <c r="H11" i="1"/>
  <c r="N11" i="1"/>
  <c r="G21" i="1" l="1"/>
  <c r="M24" i="1" l="1"/>
  <c r="G12" i="1" l="1"/>
  <c r="E12" i="1"/>
  <c r="H12" i="1" l="1"/>
  <c r="K12" i="1" s="1"/>
  <c r="E21" i="1"/>
  <c r="L12" i="1" l="1"/>
  <c r="G4" i="1" l="1"/>
  <c r="G5" i="1"/>
  <c r="G6" i="1"/>
  <c r="G7" i="1"/>
  <c r="G8" i="1"/>
  <c r="G9" i="1"/>
  <c r="G10" i="1"/>
  <c r="G11" i="1"/>
  <c r="G13" i="1"/>
  <c r="G14" i="1"/>
  <c r="G15" i="1"/>
  <c r="G16" i="1"/>
  <c r="G17" i="1"/>
  <c r="G18" i="1"/>
  <c r="G19" i="1"/>
  <c r="G20" i="1"/>
  <c r="H21" i="1"/>
  <c r="K21" i="1" s="1"/>
  <c r="L21" i="1" s="1"/>
  <c r="G22" i="1"/>
  <c r="G23" i="1"/>
  <c r="G24" i="1"/>
  <c r="G25" i="1"/>
  <c r="G26" i="1"/>
  <c r="G27" i="1"/>
  <c r="G3" i="1"/>
  <c r="K24" i="1" l="1"/>
  <c r="L24" i="1" s="1"/>
  <c r="H17" i="1"/>
  <c r="K17" i="1" s="1"/>
  <c r="L17" i="1" s="1"/>
  <c r="H8" i="1"/>
  <c r="K8" i="1" s="1"/>
  <c r="L8" i="1" s="1"/>
  <c r="L28" i="1"/>
  <c r="E4" i="1"/>
  <c r="H4" i="1" s="1"/>
  <c r="K4" i="1" s="1"/>
  <c r="L4" i="1" s="1"/>
  <c r="E5" i="1"/>
  <c r="H5" i="1" s="1"/>
  <c r="K5" i="1" s="1"/>
  <c r="L5" i="1" s="1"/>
  <c r="E6" i="1"/>
  <c r="H6" i="1" s="1"/>
  <c r="K6" i="1" s="1"/>
  <c r="L6" i="1" s="1"/>
  <c r="E7" i="1"/>
  <c r="H7" i="1" s="1"/>
  <c r="K7" i="1" s="1"/>
  <c r="L7" i="1" s="1"/>
  <c r="E8" i="1"/>
  <c r="E9" i="1"/>
  <c r="H9" i="1" s="1"/>
  <c r="K9" i="1" s="1"/>
  <c r="L9" i="1" s="1"/>
  <c r="E10" i="1"/>
  <c r="H10" i="1" s="1"/>
  <c r="K10" i="1" s="1"/>
  <c r="L10" i="1" s="1"/>
  <c r="E11" i="1"/>
  <c r="K11" i="1" s="1"/>
  <c r="L11" i="1" s="1"/>
  <c r="E13" i="1"/>
  <c r="H13" i="1" s="1"/>
  <c r="K13" i="1" s="1"/>
  <c r="L13" i="1" s="1"/>
  <c r="E14" i="1"/>
  <c r="H14" i="1" s="1"/>
  <c r="K14" i="1" s="1"/>
  <c r="L14" i="1" s="1"/>
  <c r="E15" i="1"/>
  <c r="H15" i="1" s="1"/>
  <c r="K15" i="1" s="1"/>
  <c r="L15" i="1" s="1"/>
  <c r="E16" i="1"/>
  <c r="H16" i="1" s="1"/>
  <c r="K16" i="1" s="1"/>
  <c r="L16" i="1" s="1"/>
  <c r="E17" i="1"/>
  <c r="E18" i="1"/>
  <c r="H18" i="1" s="1"/>
  <c r="K18" i="1" s="1"/>
  <c r="L18" i="1" s="1"/>
  <c r="E19" i="1"/>
  <c r="H19" i="1" s="1"/>
  <c r="K19" i="1" s="1"/>
  <c r="L19" i="1" s="1"/>
  <c r="E20" i="1"/>
  <c r="H20" i="1" s="1"/>
  <c r="K20" i="1" s="1"/>
  <c r="L20" i="1" s="1"/>
  <c r="E22" i="1"/>
  <c r="H22" i="1" s="1"/>
  <c r="K22" i="1" s="1"/>
  <c r="L22" i="1" s="1"/>
  <c r="E23" i="1"/>
  <c r="H23" i="1" s="1"/>
  <c r="K23" i="1" s="1"/>
  <c r="L23" i="1" s="1"/>
  <c r="E24" i="1"/>
  <c r="E25" i="1"/>
  <c r="H25" i="1" s="1"/>
  <c r="K25" i="1" s="1"/>
  <c r="L25" i="1" s="1"/>
  <c r="E26" i="1"/>
  <c r="H26" i="1" s="1"/>
  <c r="K26" i="1" s="1"/>
  <c r="L26" i="1" s="1"/>
  <c r="E27" i="1"/>
  <c r="H27" i="1" s="1"/>
  <c r="K27" i="1" s="1"/>
  <c r="L27" i="1" s="1"/>
  <c r="E28" i="1"/>
  <c r="H28" i="1" s="1"/>
  <c r="K28" i="1" s="1"/>
  <c r="E3" i="1"/>
  <c r="H3" i="1" s="1"/>
  <c r="K3" i="1" s="1"/>
  <c r="L3" i="1" s="1"/>
</calcChain>
</file>

<file path=xl/sharedStrings.xml><?xml version="1.0" encoding="utf-8"?>
<sst xmlns="http://schemas.openxmlformats.org/spreadsheetml/2006/main" count="45" uniqueCount="43">
  <si>
    <t>Učo</t>
  </si>
  <si>
    <t>Student</t>
  </si>
  <si>
    <t>Poznámka</t>
  </si>
  <si>
    <t>isp, stáž</t>
  </si>
  <si>
    <t>isp</t>
  </si>
  <si>
    <t>Jelínek, Petr</t>
  </si>
  <si>
    <t>Test1</t>
  </si>
  <si>
    <t>maximum bodu</t>
  </si>
  <si>
    <t>%</t>
  </si>
  <si>
    <t>Test2</t>
  </si>
  <si>
    <t>Test vysledná</t>
  </si>
  <si>
    <t>procenta</t>
  </si>
  <si>
    <t>Extra body</t>
  </si>
  <si>
    <t>dotazník</t>
  </si>
  <si>
    <t>Celkové procentní body</t>
  </si>
  <si>
    <t>Známka</t>
  </si>
  <si>
    <t>Semi. prace %</t>
  </si>
  <si>
    <t>Aláč, Peter</t>
  </si>
  <si>
    <t>Bachová, Hana</t>
  </si>
  <si>
    <t>Crháková, Monika</t>
  </si>
  <si>
    <t>Dušová, Dorota</t>
  </si>
  <si>
    <t>Fonferová, Monika</t>
  </si>
  <si>
    <t>Gašparík, Maroš</t>
  </si>
  <si>
    <t>Hons, Dominik</t>
  </si>
  <si>
    <t>Honza, Marek</t>
  </si>
  <si>
    <t>Hrabovská, Marie</t>
  </si>
  <si>
    <t>Hričovská, Ivana</t>
  </si>
  <si>
    <t>Kaláček, Martin</t>
  </si>
  <si>
    <t>Kaprálová, Jana</t>
  </si>
  <si>
    <t>Kessner, Filip</t>
  </si>
  <si>
    <t>Kolbábková, Lenka</t>
  </si>
  <si>
    <t>Kuchovský, Martin</t>
  </si>
  <si>
    <t>Lukášová, Kateřina</t>
  </si>
  <si>
    <t>Ondruš, Radomír</t>
  </si>
  <si>
    <t>Pospěch, Jiří</t>
  </si>
  <si>
    <t>Rujbr, Vojtěch</t>
  </si>
  <si>
    <t>Štěpánek, Ivo</t>
  </si>
  <si>
    <t>Šutora, Rostislav</t>
  </si>
  <si>
    <t>Zábranský, Jan</t>
  </si>
  <si>
    <t>Záhora, Peter</t>
  </si>
  <si>
    <t>Zaťko, Ivan</t>
  </si>
  <si>
    <t>Zíka, Lukáš</t>
  </si>
  <si>
    <t>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</si>
</sst>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0" tint="-0.3499862666707357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5" fillId="2" borderId="1" applyNumberFormat="0" applyFont="0" applyAlignment="0" applyProtection="0"/>
  </cellStyleXfs>
  <cellXfs count="16">
    <xf numFmtId="0" fontId="0" fillId="0" borderId="0" xfId="0"/>
    <xf numFmtId="9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0" fontId="0" fillId="0" borderId="0" xfId="0" applyFill="1" applyBorder="1"/>
    <xf numFmtId="0" fontId="4" fillId="0" borderId="0" xfId="0" applyFont="1" applyAlignment="1">
      <alignment horizontal="center"/>
    </xf>
    <xf numFmtId="0" fontId="0" fillId="2" borderId="1" xfId="1" applyFont="1"/>
    <xf numFmtId="164" fontId="0" fillId="0" borderId="0" xfId="0" applyNumberFormat="1" applyBorder="1"/>
    <xf numFmtId="0" fontId="6" fillId="0" borderId="0" xfId="0" applyFont="1" applyFill="1" applyAlignment="1">
      <alignment horizontal="right"/>
    </xf>
    <xf numFmtId="2" fontId="0" fillId="0" borderId="0" xfId="0" applyNumberFormat="1"/>
    <xf numFmtId="9" fontId="0" fillId="0" borderId="0" xfId="0" applyNumberFormat="1"/>
    <xf numFmtId="0" fontId="7" fillId="2" borderId="1" xfId="1" applyFont="1"/>
    <xf numFmtId="0" fontId="6" fillId="3" borderId="0" xfId="0" applyFont="1" applyFill="1"/>
  </cellXfs>
  <cellStyles count="2">
    <cellStyle name="Normální" xfId="0" builtinId="0"/>
    <cellStyle name="Poznámka" xfId="1" builtinId="1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4" workbookViewId="0">
      <selection activeCell="J25" sqref="J25"/>
    </sheetView>
  </sheetViews>
  <sheetFormatPr defaultRowHeight="15.2" x14ac:dyDescent="0.3"/>
  <cols>
    <col min="2" max="2" width="19.109375" customWidth="1"/>
    <col min="5" max="5" width="12.5546875" customWidth="1"/>
    <col min="8" max="8" width="11.88671875" bestFit="1" customWidth="1"/>
    <col min="9" max="9" width="12.5546875" customWidth="1"/>
    <col min="10" max="10" width="10.6640625" customWidth="1"/>
  </cols>
  <sheetData>
    <row r="1" spans="1:15" x14ac:dyDescent="0.3">
      <c r="H1" s="3" t="s">
        <v>10</v>
      </c>
      <c r="J1" t="s">
        <v>12</v>
      </c>
      <c r="L1" s="3" t="s">
        <v>15</v>
      </c>
      <c r="M1" s="15" t="s">
        <v>42</v>
      </c>
    </row>
    <row r="2" spans="1:15" x14ac:dyDescent="0.3">
      <c r="A2" t="s">
        <v>0</v>
      </c>
      <c r="B2" t="s">
        <v>1</v>
      </c>
      <c r="C2" t="s">
        <v>2</v>
      </c>
      <c r="D2" t="s">
        <v>6</v>
      </c>
      <c r="E2" t="s">
        <v>8</v>
      </c>
      <c r="F2" t="s">
        <v>9</v>
      </c>
      <c r="G2" t="s">
        <v>8</v>
      </c>
      <c r="H2" s="3" t="s">
        <v>11</v>
      </c>
      <c r="I2" s="3" t="s">
        <v>16</v>
      </c>
      <c r="J2" t="s">
        <v>13</v>
      </c>
      <c r="K2" t="s">
        <v>14</v>
      </c>
    </row>
    <row r="3" spans="1:15" x14ac:dyDescent="0.3">
      <c r="A3">
        <v>390904</v>
      </c>
      <c r="B3" t="s">
        <v>17</v>
      </c>
      <c r="D3" s="12">
        <v>23.5</v>
      </c>
      <c r="E3" s="1">
        <f t="shared" ref="E3:E28" si="0">D3/$D$30</f>
        <v>0.87037037037037035</v>
      </c>
      <c r="F3">
        <v>24.75</v>
      </c>
      <c r="G3" s="13">
        <f t="shared" ref="G3:G27" si="1">F3/$F$30</f>
        <v>0.57558139534883723</v>
      </c>
      <c r="H3" s="10">
        <f>(E3+G3)/2</f>
        <v>0.72297588285960379</v>
      </c>
      <c r="I3" s="13">
        <v>1</v>
      </c>
      <c r="K3" s="2">
        <f>0.8*H3+0.2*I3+J3*0.04</f>
        <v>0.77838070628768308</v>
      </c>
      <c r="L3" s="8" t="str">
        <f>IF(K3&lt;0.59,"F",IF(K3&lt;=0.68,"E",IF(K3&lt;=0.76,"D",IF(K3&lt;=0.84,"C",IF(K3&lt;=0.92,"B","A")))))</f>
        <v>C</v>
      </c>
      <c r="N3" s="4"/>
      <c r="O3" s="5"/>
    </row>
    <row r="4" spans="1:15" x14ac:dyDescent="0.3">
      <c r="A4">
        <v>393516</v>
      </c>
      <c r="B4" t="s">
        <v>18</v>
      </c>
      <c r="D4" s="12">
        <v>20.7</v>
      </c>
      <c r="E4" s="1">
        <f t="shared" si="0"/>
        <v>0.76666666666666661</v>
      </c>
      <c r="F4">
        <v>34.75</v>
      </c>
      <c r="G4" s="13">
        <f t="shared" si="1"/>
        <v>0.80813953488372092</v>
      </c>
      <c r="H4" s="10">
        <f t="shared" ref="H4:H28" si="2">(E4+G4)/2</f>
        <v>0.78740310077519382</v>
      </c>
      <c r="I4" s="13">
        <v>1</v>
      </c>
      <c r="K4" s="2">
        <f t="shared" ref="K4:K28" si="3">0.8*H4+0.2*I4+J4*0.04</f>
        <v>0.82992248062015506</v>
      </c>
      <c r="L4" s="8" t="str">
        <f t="shared" ref="L4:L28" si="4">IF(K4&lt;0.59,"F",IF(K4&lt;=0.68,"E",IF(K4&lt;=0.76,"D",IF(K4&lt;=0.84,"C",IF(K4&lt;=0.92,"B","A")))))</f>
        <v>C</v>
      </c>
      <c r="N4" s="6"/>
      <c r="O4" s="6"/>
    </row>
    <row r="5" spans="1:15" x14ac:dyDescent="0.3">
      <c r="A5">
        <v>390493</v>
      </c>
      <c r="B5" t="s">
        <v>19</v>
      </c>
      <c r="D5" s="12">
        <v>16.8</v>
      </c>
      <c r="E5" s="1">
        <f t="shared" si="0"/>
        <v>0.62222222222222223</v>
      </c>
      <c r="F5">
        <v>41.25</v>
      </c>
      <c r="G5" s="13">
        <f t="shared" si="1"/>
        <v>0.95930232558139539</v>
      </c>
      <c r="H5" s="10">
        <f t="shared" si="2"/>
        <v>0.79076227390180875</v>
      </c>
      <c r="I5" s="13">
        <v>1</v>
      </c>
      <c r="J5">
        <v>1</v>
      </c>
      <c r="K5" s="2">
        <f t="shared" si="3"/>
        <v>0.87260981912144708</v>
      </c>
      <c r="L5" s="8" t="str">
        <f t="shared" si="4"/>
        <v>B</v>
      </c>
      <c r="N5" s="6"/>
      <c r="O5" s="6"/>
    </row>
    <row r="6" spans="1:15" x14ac:dyDescent="0.3">
      <c r="A6">
        <v>391234</v>
      </c>
      <c r="B6" t="s">
        <v>20</v>
      </c>
      <c r="C6" t="s">
        <v>4</v>
      </c>
      <c r="D6" s="12">
        <v>25</v>
      </c>
      <c r="E6" s="1">
        <f t="shared" si="0"/>
        <v>0.92592592592592593</v>
      </c>
      <c r="F6">
        <v>41</v>
      </c>
      <c r="G6" s="13">
        <f t="shared" si="1"/>
        <v>0.95348837209302328</v>
      </c>
      <c r="H6" s="10">
        <f t="shared" si="2"/>
        <v>0.93970714900947461</v>
      </c>
      <c r="I6" s="13">
        <v>1</v>
      </c>
      <c r="J6">
        <v>1</v>
      </c>
      <c r="K6" s="2">
        <f t="shared" si="3"/>
        <v>0.99176571920757972</v>
      </c>
      <c r="L6" s="8" t="str">
        <f t="shared" si="4"/>
        <v>A</v>
      </c>
      <c r="N6" s="6"/>
      <c r="O6" s="6"/>
    </row>
    <row r="7" spans="1:15" x14ac:dyDescent="0.3">
      <c r="A7">
        <v>391107</v>
      </c>
      <c r="B7" t="s">
        <v>21</v>
      </c>
      <c r="C7" t="s">
        <v>3</v>
      </c>
      <c r="D7" s="12"/>
      <c r="E7" s="1">
        <f t="shared" si="0"/>
        <v>0</v>
      </c>
      <c r="G7" s="13">
        <f t="shared" si="1"/>
        <v>0</v>
      </c>
      <c r="H7" s="10">
        <f t="shared" si="2"/>
        <v>0</v>
      </c>
      <c r="I7" s="13">
        <v>0.9</v>
      </c>
      <c r="K7" s="2">
        <f t="shared" si="3"/>
        <v>0.18000000000000002</v>
      </c>
      <c r="L7" s="8" t="str">
        <f t="shared" si="4"/>
        <v>F</v>
      </c>
      <c r="N7" s="6"/>
      <c r="O7" s="7"/>
    </row>
    <row r="8" spans="1:15" x14ac:dyDescent="0.3">
      <c r="A8">
        <v>390895</v>
      </c>
      <c r="B8" t="s">
        <v>22</v>
      </c>
      <c r="D8" s="12">
        <v>22.5</v>
      </c>
      <c r="E8" s="1">
        <f t="shared" si="0"/>
        <v>0.83333333333333337</v>
      </c>
      <c r="F8">
        <v>26.75</v>
      </c>
      <c r="G8" s="13">
        <f t="shared" si="1"/>
        <v>0.62209302325581395</v>
      </c>
      <c r="H8" s="10">
        <f t="shared" si="2"/>
        <v>0.7277131782945736</v>
      </c>
      <c r="I8" s="13">
        <v>1</v>
      </c>
      <c r="K8" s="2">
        <f t="shared" si="3"/>
        <v>0.78217054263565888</v>
      </c>
      <c r="L8" s="8" t="str">
        <f t="shared" si="4"/>
        <v>C</v>
      </c>
      <c r="N8" s="4"/>
      <c r="O8" s="4"/>
    </row>
    <row r="9" spans="1:15" ht="15.05" x14ac:dyDescent="0.3">
      <c r="A9">
        <v>391301</v>
      </c>
      <c r="B9" t="s">
        <v>23</v>
      </c>
      <c r="D9" s="12"/>
      <c r="E9" s="1">
        <f t="shared" si="0"/>
        <v>0</v>
      </c>
      <c r="G9" s="13">
        <f t="shared" si="1"/>
        <v>0</v>
      </c>
      <c r="H9" s="10">
        <f t="shared" si="2"/>
        <v>0</v>
      </c>
      <c r="I9" s="13"/>
      <c r="K9" s="2">
        <f t="shared" si="3"/>
        <v>0</v>
      </c>
      <c r="L9" s="8" t="str">
        <f t="shared" si="4"/>
        <v>F</v>
      </c>
      <c r="N9" s="4"/>
      <c r="O9" s="4"/>
    </row>
    <row r="10" spans="1:15" ht="15.05" x14ac:dyDescent="0.3">
      <c r="A10">
        <v>392437</v>
      </c>
      <c r="B10" t="s">
        <v>24</v>
      </c>
      <c r="D10" s="12"/>
      <c r="E10" s="1">
        <f t="shared" si="0"/>
        <v>0</v>
      </c>
      <c r="G10" s="13">
        <f t="shared" si="1"/>
        <v>0</v>
      </c>
      <c r="H10" s="10">
        <f t="shared" si="2"/>
        <v>0</v>
      </c>
      <c r="I10" s="13">
        <v>0.97</v>
      </c>
      <c r="K10" s="2">
        <f t="shared" si="3"/>
        <v>0.19400000000000001</v>
      </c>
      <c r="L10" s="8" t="str">
        <f t="shared" si="4"/>
        <v>F</v>
      </c>
    </row>
    <row r="11" spans="1:15" x14ac:dyDescent="0.3">
      <c r="A11">
        <v>400648</v>
      </c>
      <c r="B11" t="s">
        <v>25</v>
      </c>
      <c r="D11">
        <v>10.5</v>
      </c>
      <c r="E11" s="1">
        <f t="shared" si="0"/>
        <v>0.3888888888888889</v>
      </c>
      <c r="F11">
        <v>19.75</v>
      </c>
      <c r="G11" s="13">
        <f t="shared" si="1"/>
        <v>0.45930232558139533</v>
      </c>
      <c r="H11" s="10">
        <f t="shared" si="2"/>
        <v>0.42409560723514211</v>
      </c>
      <c r="I11" s="13">
        <v>0.97</v>
      </c>
      <c r="K11" s="2">
        <f t="shared" si="3"/>
        <v>0.53327648578811371</v>
      </c>
      <c r="L11" s="8" t="str">
        <f t="shared" si="4"/>
        <v>F</v>
      </c>
      <c r="N11">
        <f>20.25/28</f>
        <v>0.7232142857142857</v>
      </c>
    </row>
    <row r="12" spans="1:15" x14ac:dyDescent="0.3">
      <c r="A12">
        <v>440050</v>
      </c>
      <c r="B12" t="s">
        <v>26</v>
      </c>
      <c r="D12">
        <v>19.399999999999999</v>
      </c>
      <c r="E12" s="1">
        <f t="shared" si="0"/>
        <v>0.71851851851851845</v>
      </c>
      <c r="F12">
        <v>32</v>
      </c>
      <c r="G12" s="13">
        <f t="shared" si="1"/>
        <v>0.7441860465116279</v>
      </c>
      <c r="H12" s="10">
        <f t="shared" si="2"/>
        <v>0.73135228251507312</v>
      </c>
      <c r="I12" s="13">
        <v>0.97</v>
      </c>
      <c r="K12" s="2">
        <f t="shared" si="3"/>
        <v>0.77908182601205844</v>
      </c>
      <c r="L12" s="8" t="str">
        <f t="shared" si="4"/>
        <v>C</v>
      </c>
    </row>
    <row r="13" spans="1:15" x14ac:dyDescent="0.3">
      <c r="A13">
        <v>370574</v>
      </c>
      <c r="B13" t="s">
        <v>5</v>
      </c>
      <c r="E13" s="1">
        <f t="shared" si="0"/>
        <v>0</v>
      </c>
      <c r="G13" s="13">
        <f t="shared" si="1"/>
        <v>0</v>
      </c>
      <c r="H13" s="10">
        <f t="shared" si="2"/>
        <v>0</v>
      </c>
      <c r="I13" s="13"/>
      <c r="K13" s="2">
        <f t="shared" si="3"/>
        <v>0</v>
      </c>
      <c r="L13" s="8" t="str">
        <f t="shared" si="4"/>
        <v>F</v>
      </c>
    </row>
    <row r="14" spans="1:15" x14ac:dyDescent="0.3">
      <c r="A14">
        <v>391260</v>
      </c>
      <c r="B14" t="s">
        <v>27</v>
      </c>
      <c r="D14">
        <v>18</v>
      </c>
      <c r="E14" s="1">
        <f t="shared" si="0"/>
        <v>0.66666666666666663</v>
      </c>
      <c r="F14">
        <v>35.25</v>
      </c>
      <c r="G14" s="13">
        <f t="shared" si="1"/>
        <v>0.81976744186046513</v>
      </c>
      <c r="H14" s="10">
        <f t="shared" si="2"/>
        <v>0.74321705426356588</v>
      </c>
      <c r="I14" s="13">
        <v>0.9</v>
      </c>
      <c r="K14" s="2">
        <f t="shared" si="3"/>
        <v>0.77457364341085277</v>
      </c>
      <c r="L14" s="8" t="str">
        <f t="shared" si="4"/>
        <v>C</v>
      </c>
    </row>
    <row r="15" spans="1:15" x14ac:dyDescent="0.3">
      <c r="A15">
        <v>370185</v>
      </c>
      <c r="B15" t="s">
        <v>28</v>
      </c>
      <c r="D15">
        <v>24</v>
      </c>
      <c r="E15" s="1">
        <f t="shared" si="0"/>
        <v>0.88888888888888884</v>
      </c>
      <c r="F15">
        <v>31</v>
      </c>
      <c r="G15" s="13">
        <f t="shared" si="1"/>
        <v>0.72093023255813948</v>
      </c>
      <c r="H15" s="10">
        <f t="shared" si="2"/>
        <v>0.80490956072351416</v>
      </c>
      <c r="I15" s="13">
        <v>0.9</v>
      </c>
      <c r="J15" s="12"/>
      <c r="K15" s="2">
        <f t="shared" si="3"/>
        <v>0.8239276485788114</v>
      </c>
      <c r="L15" s="8" t="str">
        <f t="shared" si="4"/>
        <v>C</v>
      </c>
    </row>
    <row r="16" spans="1:15" ht="15.05" x14ac:dyDescent="0.3">
      <c r="A16">
        <v>370773</v>
      </c>
      <c r="B16" t="s">
        <v>29</v>
      </c>
      <c r="D16">
        <v>20.2</v>
      </c>
      <c r="E16" s="1">
        <f t="shared" si="0"/>
        <v>0.74814814814814812</v>
      </c>
      <c r="F16">
        <v>26</v>
      </c>
      <c r="G16" s="13">
        <f t="shared" si="1"/>
        <v>0.60465116279069764</v>
      </c>
      <c r="H16" s="10">
        <f t="shared" si="2"/>
        <v>0.67639965546942293</v>
      </c>
      <c r="I16" s="13">
        <v>0.9</v>
      </c>
      <c r="J16" s="12"/>
      <c r="K16" s="2">
        <f t="shared" si="3"/>
        <v>0.7211197243755384</v>
      </c>
      <c r="L16" s="8" t="str">
        <f t="shared" si="4"/>
        <v>D</v>
      </c>
    </row>
    <row r="17" spans="1:14" x14ac:dyDescent="0.3">
      <c r="A17">
        <v>440058</v>
      </c>
      <c r="B17" t="s">
        <v>30</v>
      </c>
      <c r="D17">
        <v>17.5</v>
      </c>
      <c r="E17" s="1">
        <f t="shared" si="0"/>
        <v>0.64814814814814814</v>
      </c>
      <c r="F17">
        <v>31.25</v>
      </c>
      <c r="G17" s="13">
        <f t="shared" si="1"/>
        <v>0.72674418604651159</v>
      </c>
      <c r="H17" s="10">
        <f t="shared" si="2"/>
        <v>0.68744616709732986</v>
      </c>
      <c r="I17" s="13">
        <v>0.9</v>
      </c>
      <c r="J17" s="12"/>
      <c r="K17" s="2">
        <f t="shared" si="3"/>
        <v>0.72995693367786396</v>
      </c>
      <c r="L17" s="8" t="str">
        <f t="shared" si="4"/>
        <v>D</v>
      </c>
    </row>
    <row r="18" spans="1:14" x14ac:dyDescent="0.3">
      <c r="A18">
        <v>391205</v>
      </c>
      <c r="B18" t="s">
        <v>31</v>
      </c>
      <c r="D18">
        <v>20.3</v>
      </c>
      <c r="E18" s="1">
        <f t="shared" si="0"/>
        <v>0.75185185185185188</v>
      </c>
      <c r="F18">
        <v>31.75</v>
      </c>
      <c r="G18" s="13">
        <f t="shared" si="1"/>
        <v>0.73837209302325579</v>
      </c>
      <c r="H18" s="10">
        <f t="shared" si="2"/>
        <v>0.74511197243755389</v>
      </c>
      <c r="I18" s="13">
        <v>0.9</v>
      </c>
      <c r="J18" s="12"/>
      <c r="K18" s="2">
        <f t="shared" si="3"/>
        <v>0.77608957795004319</v>
      </c>
      <c r="L18" s="8" t="str">
        <f t="shared" si="4"/>
        <v>C</v>
      </c>
    </row>
    <row r="19" spans="1:14" x14ac:dyDescent="0.3">
      <c r="A19">
        <v>391281</v>
      </c>
      <c r="B19" t="s">
        <v>32</v>
      </c>
      <c r="D19">
        <v>14</v>
      </c>
      <c r="E19" s="1">
        <f t="shared" si="0"/>
        <v>0.51851851851851849</v>
      </c>
      <c r="F19">
        <v>30</v>
      </c>
      <c r="G19" s="13">
        <f t="shared" si="1"/>
        <v>0.69767441860465118</v>
      </c>
      <c r="H19" s="10">
        <f t="shared" si="2"/>
        <v>0.60809646856158484</v>
      </c>
      <c r="I19" s="13">
        <v>1</v>
      </c>
      <c r="J19" s="12">
        <v>1</v>
      </c>
      <c r="K19" s="2">
        <f t="shared" si="3"/>
        <v>0.72647717484926799</v>
      </c>
      <c r="L19" s="8" t="str">
        <f t="shared" si="4"/>
        <v>D</v>
      </c>
    </row>
    <row r="20" spans="1:14" x14ac:dyDescent="0.3">
      <c r="A20">
        <v>369507</v>
      </c>
      <c r="B20" t="s">
        <v>33</v>
      </c>
      <c r="D20">
        <v>22.7</v>
      </c>
      <c r="E20" s="1">
        <f t="shared" si="0"/>
        <v>0.84074074074074068</v>
      </c>
      <c r="F20">
        <v>29.75</v>
      </c>
      <c r="G20" s="13">
        <f t="shared" si="1"/>
        <v>0.69186046511627908</v>
      </c>
      <c r="H20" s="10">
        <f t="shared" si="2"/>
        <v>0.76630060292850988</v>
      </c>
      <c r="I20" s="13">
        <v>0.75</v>
      </c>
      <c r="J20" s="12"/>
      <c r="K20" s="2">
        <f t="shared" si="3"/>
        <v>0.76304048234280797</v>
      </c>
      <c r="L20" s="8" t="str">
        <f t="shared" si="4"/>
        <v>C</v>
      </c>
    </row>
    <row r="21" spans="1:14" x14ac:dyDescent="0.3">
      <c r="A21">
        <v>361805</v>
      </c>
      <c r="B21" t="s">
        <v>34</v>
      </c>
      <c r="D21">
        <v>10.8</v>
      </c>
      <c r="E21" s="1">
        <f t="shared" si="0"/>
        <v>0.4</v>
      </c>
      <c r="G21" s="13">
        <f>23/33</f>
        <v>0.69696969696969702</v>
      </c>
      <c r="H21" s="10">
        <f t="shared" si="2"/>
        <v>0.54848484848484858</v>
      </c>
      <c r="I21" s="13">
        <v>0.75</v>
      </c>
      <c r="J21" s="12">
        <v>1</v>
      </c>
      <c r="K21" s="2">
        <f t="shared" si="3"/>
        <v>0.6287878787878789</v>
      </c>
      <c r="L21" s="8" t="str">
        <f t="shared" si="4"/>
        <v>E</v>
      </c>
      <c r="M21">
        <f>10/29</f>
        <v>0.34482758620689657</v>
      </c>
      <c r="N21">
        <f>13.75/24</f>
        <v>0.57291666666666663</v>
      </c>
    </row>
    <row r="22" spans="1:14" x14ac:dyDescent="0.3">
      <c r="A22">
        <v>370641</v>
      </c>
      <c r="B22" t="s">
        <v>35</v>
      </c>
      <c r="D22">
        <v>16.3</v>
      </c>
      <c r="E22" s="1">
        <f t="shared" si="0"/>
        <v>0.60370370370370374</v>
      </c>
      <c r="F22">
        <v>30</v>
      </c>
      <c r="G22" s="13">
        <f t="shared" si="1"/>
        <v>0.69767441860465118</v>
      </c>
      <c r="H22" s="10">
        <f t="shared" si="2"/>
        <v>0.65068906115417746</v>
      </c>
      <c r="I22" s="13">
        <v>0.6</v>
      </c>
      <c r="J22" s="12"/>
      <c r="K22" s="2">
        <f t="shared" si="3"/>
        <v>0.64055124892334203</v>
      </c>
      <c r="L22" s="8" t="str">
        <f t="shared" si="4"/>
        <v>E</v>
      </c>
    </row>
    <row r="23" spans="1:14" x14ac:dyDescent="0.3">
      <c r="A23">
        <v>390691</v>
      </c>
      <c r="B23" t="s">
        <v>36</v>
      </c>
      <c r="D23">
        <v>17.7</v>
      </c>
      <c r="E23" s="1">
        <f t="shared" si="0"/>
        <v>0.65555555555555556</v>
      </c>
      <c r="F23">
        <v>24.5</v>
      </c>
      <c r="G23" s="13">
        <f t="shared" si="1"/>
        <v>0.56976744186046513</v>
      </c>
      <c r="H23" s="10">
        <f t="shared" si="2"/>
        <v>0.61266149870801034</v>
      </c>
      <c r="I23" s="13">
        <v>0.9</v>
      </c>
      <c r="J23" s="12">
        <v>1</v>
      </c>
      <c r="K23" s="2">
        <f t="shared" si="3"/>
        <v>0.71012919896640836</v>
      </c>
      <c r="L23" s="8" t="str">
        <f t="shared" si="4"/>
        <v>D</v>
      </c>
    </row>
    <row r="24" spans="1:14" x14ac:dyDescent="0.3">
      <c r="A24">
        <v>347912</v>
      </c>
      <c r="B24" t="s">
        <v>37</v>
      </c>
      <c r="D24">
        <v>13.5</v>
      </c>
      <c r="E24" s="1">
        <f t="shared" si="0"/>
        <v>0.5</v>
      </c>
      <c r="F24">
        <v>20</v>
      </c>
      <c r="G24" s="13">
        <f t="shared" si="1"/>
        <v>0.46511627906976744</v>
      </c>
      <c r="H24" s="10">
        <v>0.66</v>
      </c>
      <c r="I24" s="13">
        <v>0.6</v>
      </c>
      <c r="J24" s="12">
        <v>4</v>
      </c>
      <c r="K24" s="2">
        <f t="shared" si="3"/>
        <v>0.80800000000000005</v>
      </c>
      <c r="L24" s="8" t="str">
        <f t="shared" si="4"/>
        <v>C</v>
      </c>
      <c r="M24">
        <f>18.5/28</f>
        <v>0.6607142857142857</v>
      </c>
    </row>
    <row r="25" spans="1:14" x14ac:dyDescent="0.3">
      <c r="A25">
        <v>440048</v>
      </c>
      <c r="B25" t="s">
        <v>38</v>
      </c>
      <c r="D25">
        <v>14.9</v>
      </c>
      <c r="E25" s="1">
        <f t="shared" si="0"/>
        <v>0.55185185185185182</v>
      </c>
      <c r="F25">
        <v>25</v>
      </c>
      <c r="G25" s="13">
        <f t="shared" si="1"/>
        <v>0.58139534883720934</v>
      </c>
      <c r="H25" s="10">
        <f t="shared" si="2"/>
        <v>0.56662360034453063</v>
      </c>
      <c r="I25" s="13">
        <v>1</v>
      </c>
      <c r="J25" s="12"/>
      <c r="K25" s="2">
        <f t="shared" si="3"/>
        <v>0.65329888027562455</v>
      </c>
      <c r="L25" s="8" t="str">
        <f t="shared" si="4"/>
        <v>E</v>
      </c>
    </row>
    <row r="26" spans="1:14" x14ac:dyDescent="0.3">
      <c r="A26">
        <v>370106</v>
      </c>
      <c r="B26" t="s">
        <v>39</v>
      </c>
      <c r="D26">
        <v>20</v>
      </c>
      <c r="E26" s="1">
        <f t="shared" si="0"/>
        <v>0.7407407407407407</v>
      </c>
      <c r="F26">
        <v>23.5</v>
      </c>
      <c r="G26" s="13">
        <f t="shared" si="1"/>
        <v>0.54651162790697672</v>
      </c>
      <c r="H26" s="10">
        <f t="shared" si="2"/>
        <v>0.64362618432385865</v>
      </c>
      <c r="I26" s="13">
        <v>0.9</v>
      </c>
      <c r="J26" s="12"/>
      <c r="K26" s="2">
        <f t="shared" si="3"/>
        <v>0.69490094745908704</v>
      </c>
      <c r="L26" s="8" t="str">
        <f t="shared" si="4"/>
        <v>D</v>
      </c>
    </row>
    <row r="27" spans="1:14" x14ac:dyDescent="0.3">
      <c r="A27">
        <v>391147</v>
      </c>
      <c r="B27" t="s">
        <v>40</v>
      </c>
      <c r="C27" t="s">
        <v>3</v>
      </c>
      <c r="E27" s="1">
        <f t="shared" si="0"/>
        <v>0</v>
      </c>
      <c r="G27" s="13">
        <f t="shared" si="1"/>
        <v>0</v>
      </c>
      <c r="H27" s="10">
        <f t="shared" si="2"/>
        <v>0</v>
      </c>
      <c r="I27" s="13">
        <v>0.9</v>
      </c>
      <c r="J27" s="12"/>
      <c r="K27" s="2">
        <f t="shared" si="3"/>
        <v>0.18000000000000002</v>
      </c>
      <c r="L27" s="8" t="str">
        <f t="shared" si="4"/>
        <v>F</v>
      </c>
    </row>
    <row r="28" spans="1:14" x14ac:dyDescent="0.3">
      <c r="A28">
        <v>390776</v>
      </c>
      <c r="B28" t="s">
        <v>41</v>
      </c>
      <c r="D28">
        <v>14.8</v>
      </c>
      <c r="E28" s="1">
        <f t="shared" si="0"/>
        <v>0.54814814814814816</v>
      </c>
      <c r="G28" s="13">
        <f>29.25/35</f>
        <v>0.83571428571428574</v>
      </c>
      <c r="H28" s="10">
        <f t="shared" si="2"/>
        <v>0.69193121693121695</v>
      </c>
      <c r="I28" s="13">
        <v>0.97</v>
      </c>
      <c r="J28" s="12"/>
      <c r="K28" s="2">
        <f t="shared" si="3"/>
        <v>0.74754497354497351</v>
      </c>
      <c r="L28" s="8" t="str">
        <f t="shared" si="4"/>
        <v>D</v>
      </c>
    </row>
    <row r="30" spans="1:14" x14ac:dyDescent="0.3">
      <c r="B30" t="s">
        <v>7</v>
      </c>
      <c r="D30" s="9">
        <v>27</v>
      </c>
      <c r="E30" s="11"/>
      <c r="F30" s="14">
        <v>43</v>
      </c>
    </row>
  </sheetData>
  <conditionalFormatting sqref="E3 E5:E6">
    <cfRule type="cellIs" dxfId="1" priority="2" operator="lessThan">
      <formula>0.6</formula>
    </cfRule>
  </conditionalFormatting>
  <conditionalFormatting sqref="H3:H28">
    <cfRule type="cellIs" dxfId="0" priority="1" operator="lessThan">
      <formula>0.6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2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2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Skapa Radoslav</dc:creator>
  <cp:lastModifiedBy>Petr Lesny</cp:lastModifiedBy>
  <dcterms:created xsi:type="dcterms:W3CDTF">2014-11-10T17:09:24Z</dcterms:created>
  <dcterms:modified xsi:type="dcterms:W3CDTF">2015-06-24T08:58:09Z</dcterms:modified>
</cp:coreProperties>
</file>