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MDRIVE\brno teaching\"/>
    </mc:Choice>
  </mc:AlternateContent>
  <bookViews>
    <workbookView xWindow="0" yWindow="0" windowWidth="15360" windowHeight="6930"/>
  </bookViews>
  <sheets>
    <sheet name="Sheet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D71" i="2"/>
  <c r="D70" i="2"/>
  <c r="D69" i="2"/>
  <c r="D68" i="2"/>
  <c r="F8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F23" i="2" l="1"/>
  <c r="F15" i="2"/>
  <c r="F7" i="2"/>
  <c r="F22" i="2"/>
  <c r="F14" i="2"/>
  <c r="F6" i="2"/>
  <c r="F19" i="2"/>
  <c r="F11" i="2"/>
  <c r="F18" i="2"/>
  <c r="F10" i="2"/>
  <c r="F5" i="2"/>
  <c r="F21" i="2"/>
  <c r="F17" i="2"/>
  <c r="F13" i="2"/>
  <c r="F9" i="2"/>
  <c r="F24" i="2"/>
  <c r="F20" i="2"/>
  <c r="F16" i="2"/>
  <c r="F12" i="2"/>
  <c r="C7" i="2"/>
  <c r="D6" i="2"/>
  <c r="D29" i="2" s="1"/>
  <c r="E7" i="2"/>
  <c r="E30" i="2" s="1"/>
  <c r="C30" i="2" l="1"/>
  <c r="F30" i="2"/>
  <c r="C14" i="2"/>
  <c r="C22" i="2"/>
  <c r="C6" i="2"/>
  <c r="C18" i="2"/>
  <c r="C10" i="2"/>
  <c r="C24" i="2"/>
  <c r="C16" i="2"/>
  <c r="C8" i="2"/>
  <c r="C5" i="2"/>
  <c r="C20" i="2"/>
  <c r="C12" i="2"/>
  <c r="E5" i="2"/>
  <c r="E28" i="2" s="1"/>
  <c r="D23" i="2"/>
  <c r="D46" i="2" s="1"/>
  <c r="D21" i="2"/>
  <c r="D44" i="2" s="1"/>
  <c r="D19" i="2"/>
  <c r="D42" i="2" s="1"/>
  <c r="D17" i="2"/>
  <c r="D40" i="2" s="1"/>
  <c r="D15" i="2"/>
  <c r="D38" i="2" s="1"/>
  <c r="D13" i="2"/>
  <c r="D36" i="2" s="1"/>
  <c r="D11" i="2"/>
  <c r="D34" i="2" s="1"/>
  <c r="D9" i="2"/>
  <c r="D32" i="2" s="1"/>
  <c r="D7" i="2"/>
  <c r="D30" i="2" s="1"/>
  <c r="C21" i="2"/>
  <c r="C17" i="2"/>
  <c r="C13" i="2"/>
  <c r="C9" i="2"/>
  <c r="D5" i="2"/>
  <c r="D28" i="2" s="1"/>
  <c r="E24" i="2"/>
  <c r="E47" i="2" s="1"/>
  <c r="E22" i="2"/>
  <c r="E45" i="2" s="1"/>
  <c r="E20" i="2"/>
  <c r="E43" i="2" s="1"/>
  <c r="E18" i="2"/>
  <c r="E41" i="2" s="1"/>
  <c r="E16" i="2"/>
  <c r="E39" i="2" s="1"/>
  <c r="E14" i="2"/>
  <c r="E37" i="2" s="1"/>
  <c r="E12" i="2"/>
  <c r="E35" i="2" s="1"/>
  <c r="E10" i="2"/>
  <c r="E33" i="2" s="1"/>
  <c r="E8" i="2"/>
  <c r="E31" i="2" s="1"/>
  <c r="E6" i="2"/>
  <c r="E29" i="2" s="1"/>
  <c r="D24" i="2"/>
  <c r="D47" i="2" s="1"/>
  <c r="D22" i="2"/>
  <c r="D45" i="2" s="1"/>
  <c r="D20" i="2"/>
  <c r="D43" i="2" s="1"/>
  <c r="D18" i="2"/>
  <c r="D41" i="2" s="1"/>
  <c r="D16" i="2"/>
  <c r="D39" i="2" s="1"/>
  <c r="D14" i="2"/>
  <c r="D37" i="2" s="1"/>
  <c r="D12" i="2"/>
  <c r="D35" i="2" s="1"/>
  <c r="D10" i="2"/>
  <c r="D33" i="2" s="1"/>
  <c r="D8" i="2"/>
  <c r="D31" i="2" s="1"/>
  <c r="C23" i="2"/>
  <c r="C19" i="2"/>
  <c r="C15" i="2"/>
  <c r="C11" i="2"/>
  <c r="E23" i="2"/>
  <c r="E46" i="2" s="1"/>
  <c r="E21" i="2"/>
  <c r="E44" i="2" s="1"/>
  <c r="E19" i="2"/>
  <c r="E42" i="2" s="1"/>
  <c r="E17" i="2"/>
  <c r="E40" i="2" s="1"/>
  <c r="E15" i="2"/>
  <c r="E38" i="2" s="1"/>
  <c r="E13" i="2"/>
  <c r="E36" i="2" s="1"/>
  <c r="E11" i="2"/>
  <c r="E34" i="2" s="1"/>
  <c r="E9" i="2"/>
  <c r="E32" i="2" s="1"/>
  <c r="C32" i="2" l="1"/>
  <c r="F32" i="2"/>
  <c r="C33" i="2"/>
  <c r="F33" i="2"/>
  <c r="C38" i="2"/>
  <c r="F38" i="2"/>
  <c r="C36" i="2"/>
  <c r="F36" i="2"/>
  <c r="C41" i="2"/>
  <c r="F41" i="2"/>
  <c r="C46" i="2"/>
  <c r="F46" i="2"/>
  <c r="C44" i="2"/>
  <c r="F44" i="2"/>
  <c r="C43" i="2"/>
  <c r="F43" i="2"/>
  <c r="C47" i="2"/>
  <c r="F47" i="2"/>
  <c r="C45" i="2"/>
  <c r="F45" i="2"/>
  <c r="C34" i="2"/>
  <c r="F34" i="2"/>
  <c r="C28" i="2"/>
  <c r="F28" i="2"/>
  <c r="C37" i="2"/>
  <c r="F37" i="2"/>
  <c r="C31" i="2"/>
  <c r="F31" i="2"/>
  <c r="C42" i="2"/>
  <c r="F42" i="2"/>
  <c r="C40" i="2"/>
  <c r="F40" i="2"/>
  <c r="C35" i="2"/>
  <c r="F35" i="2"/>
  <c r="C39" i="2"/>
  <c r="F39" i="2"/>
  <c r="C29" i="2"/>
  <c r="F29" i="2"/>
  <c r="E54" i="2"/>
  <c r="E58" i="2"/>
  <c r="E62" i="2"/>
  <c r="E57" i="2"/>
  <c r="E61" i="2"/>
  <c r="E53" i="2"/>
  <c r="E56" i="2"/>
  <c r="E60" i="2"/>
  <c r="E55" i="2"/>
  <c r="E59" i="2"/>
  <c r="E63" i="2"/>
  <c r="D57" i="2"/>
  <c r="D61" i="2"/>
  <c r="D53" i="2"/>
  <c r="D56" i="2"/>
  <c r="D60" i="2"/>
  <c r="D55" i="2"/>
  <c r="D59" i="2"/>
  <c r="D63" i="2"/>
  <c r="D54" i="2"/>
  <c r="D58" i="2"/>
  <c r="D62" i="2"/>
  <c r="C54" i="2" l="1"/>
  <c r="C63" i="2"/>
  <c r="C56" i="2"/>
  <c r="C57" i="2"/>
  <c r="C60" i="2"/>
  <c r="C53" i="2"/>
  <c r="C55" i="2"/>
  <c r="C62" i="2"/>
  <c r="C59" i="2"/>
  <c r="C61" i="2"/>
  <c r="C58" i="2"/>
  <c r="F56" i="2"/>
  <c r="F53" i="2"/>
  <c r="F62" i="2"/>
  <c r="F58" i="2"/>
  <c r="F54" i="2"/>
  <c r="F55" i="2"/>
  <c r="F60" i="2"/>
  <c r="F61" i="2"/>
  <c r="F57" i="2"/>
  <c r="F59" i="2"/>
  <c r="F63" i="2"/>
</calcChain>
</file>

<file path=xl/sharedStrings.xml><?xml version="1.0" encoding="utf-8"?>
<sst xmlns="http://schemas.openxmlformats.org/spreadsheetml/2006/main" count="28" uniqueCount="26">
  <si>
    <t>Residual</t>
  </si>
  <si>
    <t>Firm</t>
  </si>
  <si>
    <t>Residual-Min(Residual)</t>
  </si>
  <si>
    <t>Minium residual</t>
  </si>
  <si>
    <t>75th percentile residual</t>
  </si>
  <si>
    <t>Percentile</t>
  </si>
  <si>
    <t>95th percentile residual</t>
  </si>
  <si>
    <t>Efficiency (COLS adjustment)</t>
  </si>
  <si>
    <t>Efficiency (COLS)</t>
  </si>
  <si>
    <t>Efficiency (75th% Adjustment)</t>
  </si>
  <si>
    <t>Efficiency (95th% adjustment)</t>
  </si>
  <si>
    <t>Efficiency (75th% adjustment)</t>
  </si>
  <si>
    <t>Analysis of the efficiency score which corresponds to each percentile of the distribution (low to high)</t>
  </si>
  <si>
    <t>Efficiency (User Determined% adjustment)</t>
  </si>
  <si>
    <t>Residual-75th% residual</t>
  </si>
  <si>
    <t>Residual-User Determined% residual</t>
  </si>
  <si>
    <t>Residual-95th% residual</t>
  </si>
  <si>
    <t>User determined residual</t>
  </si>
  <si>
    <t>Efficiency (User Determined% Adjustment)</t>
  </si>
  <si>
    <t>User determined percentile (for user investigation)</t>
  </si>
  <si>
    <t xml:space="preserve">Computations </t>
  </si>
  <si>
    <t>adjust this % to see how the distribution of efficiency scores changes (see Part C) when alter the extent to which the OLS line is shifted</t>
  </si>
  <si>
    <t>Part A Manipulation of Residuals</t>
  </si>
  <si>
    <t>Part B Computation of efficiency from residuals</t>
  </si>
  <si>
    <t>Part C Percentile analysis</t>
  </si>
  <si>
    <t>Spreadsheet for use in Question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</si>
</sst>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1" applyFont="1"/>
    <xf numFmtId="9" fontId="0" fillId="0" borderId="0" xfId="1" applyFont="1" applyFill="1"/>
    <xf numFmtId="0" fontId="2" fillId="0" borderId="0" xfId="0" applyFont="1"/>
    <xf numFmtId="164" fontId="0" fillId="0" borderId="0" xfId="0" applyNumberFormat="1"/>
    <xf numFmtId="9" fontId="0" fillId="2" borderId="0" xfId="0" applyNumberFormat="1" applyFill="1"/>
    <xf numFmtId="0" fontId="0" fillId="0" borderId="0" xfId="0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abSelected="1" zoomScale="110" zoomScaleNormal="110" workbookViewId="0">
      <selection activeCell="F72" sqref="F72"/>
    </sheetView>
  </sheetViews>
  <sheetFormatPr defaultRowHeight="12.75" x14ac:dyDescent="0.2"/>
  <cols>
    <col min="1" max="1" width="13.28515625" customWidth="1"/>
    <col min="2" max="2" width="19.85546875" customWidth="1"/>
    <col min="3" max="3" width="27.140625" bestFit="1" customWidth="1"/>
    <col min="4" max="4" width="26.28515625" bestFit="1" customWidth="1"/>
    <col min="5" max="5" width="26.5703125" bestFit="1" customWidth="1"/>
    <col min="6" max="6" width="37.140625" bestFit="1" customWidth="1"/>
    <col min="7" max="7" width="26" bestFit="1" customWidth="1"/>
    <col min="8" max="9" width="26.28515625" bestFit="1" customWidth="1"/>
    <col min="10" max="10" width="36.85546875" bestFit="1" customWidth="1"/>
    <col min="12" max="12" width="20.7109375" customWidth="1"/>
    <col min="13" max="13" width="26.28515625" bestFit="1" customWidth="1"/>
    <col min="14" max="14" width="26.5703125" bestFit="1" customWidth="1"/>
    <col min="15" max="15" width="38.85546875" bestFit="1" customWidth="1"/>
  </cols>
  <sheetData>
    <row r="1" spans="1:6" x14ac:dyDescent="0.2">
      <c r="A1" s="3" t="s">
        <v>25</v>
      </c>
    </row>
    <row r="2" spans="1:6" x14ac:dyDescent="0.2">
      <c r="C2" s="4"/>
    </row>
    <row r="3" spans="1:6" x14ac:dyDescent="0.2">
      <c r="A3" s="3" t="s">
        <v>22</v>
      </c>
    </row>
    <row r="4" spans="1:6" x14ac:dyDescent="0.2">
      <c r="A4" t="s">
        <v>1</v>
      </c>
      <c r="B4" t="s">
        <v>0</v>
      </c>
      <c r="C4" t="s">
        <v>2</v>
      </c>
      <c r="D4" t="s">
        <v>16</v>
      </c>
      <c r="E4" t="s">
        <v>14</v>
      </c>
      <c r="F4" t="s">
        <v>15</v>
      </c>
    </row>
    <row r="5" spans="1:6" x14ac:dyDescent="0.2">
      <c r="A5">
        <v>1</v>
      </c>
      <c r="B5" s="4">
        <v>0.69315183233940114</v>
      </c>
      <c r="C5" s="4">
        <f>IF(B5="","",B5-$D$71)</f>
        <v>1.769763345600047</v>
      </c>
      <c r="D5" s="4">
        <f>IF(B5="","",B5-$D$70)</f>
        <v>1.3809825959589761</v>
      </c>
      <c r="E5" s="4">
        <f>IF(B5="","",B5-$D$69)</f>
        <v>0.87285738182931161</v>
      </c>
      <c r="F5" s="4">
        <f>IF(B5="","",B5-$D$68)</f>
        <v>0.87285738182931161</v>
      </c>
    </row>
    <row r="6" spans="1:6" x14ac:dyDescent="0.2">
      <c r="A6">
        <f>A5+1</f>
        <v>2</v>
      </c>
      <c r="B6" s="4">
        <v>0.77087326918460208</v>
      </c>
      <c r="C6" s="4">
        <f>IF(B6="","",B6-$D$71)</f>
        <v>1.8474847824452481</v>
      </c>
      <c r="D6" s="4">
        <f>IF(B6="","",B6-$D$70)</f>
        <v>1.4587040328041772</v>
      </c>
      <c r="E6" s="4">
        <f>IF(B6="","",B6-$D$69)</f>
        <v>0.95057881867451255</v>
      </c>
      <c r="F6" s="4">
        <f>IF(B6="","",B6-$D$68)</f>
        <v>0.95057881867451255</v>
      </c>
    </row>
    <row r="7" spans="1:6" x14ac:dyDescent="0.2">
      <c r="A7">
        <f t="shared" ref="A7:B38" si="0">A6+1</f>
        <v>3</v>
      </c>
      <c r="B7" s="4">
        <v>1.137524171806694</v>
      </c>
      <c r="C7" s="4">
        <f>IF(B7="","",B7-$D$71)</f>
        <v>2.2141356850673399</v>
      </c>
      <c r="D7" s="4">
        <f>IF(B7="","",B7-$D$70)</f>
        <v>1.8253549354262688</v>
      </c>
      <c r="E7" s="4">
        <f>IF(B7="","",B7-$D$69)</f>
        <v>1.3172297212966044</v>
      </c>
      <c r="F7" s="4">
        <f>IF(B7="","",B7-$D$68)</f>
        <v>1.3172297212966044</v>
      </c>
    </row>
    <row r="8" spans="1:6" x14ac:dyDescent="0.2">
      <c r="A8">
        <f t="shared" si="0"/>
        <v>4</v>
      </c>
      <c r="B8" s="4">
        <v>-0.10259470780090392</v>
      </c>
      <c r="C8" s="4">
        <f>IF(B8="","",B8-$D$71)</f>
        <v>0.97401680545974201</v>
      </c>
      <c r="D8" s="4">
        <f>IF(B8="","",B8-$D$70)</f>
        <v>0.585236055818671</v>
      </c>
      <c r="E8" s="4">
        <f>IF(B8="","",B8-$D$69)</f>
        <v>7.7110841689006518E-2</v>
      </c>
      <c r="F8" s="4">
        <f>IF(B8="","",B8-$D$68)</f>
        <v>7.7110841689006518E-2</v>
      </c>
    </row>
    <row r="9" spans="1:6" x14ac:dyDescent="0.2">
      <c r="A9">
        <f t="shared" si="0"/>
        <v>5</v>
      </c>
      <c r="B9" s="4">
        <v>-0.38259048838876991</v>
      </c>
      <c r="C9" s="4">
        <f>IF(B9="","",B9-$D$71)</f>
        <v>0.69402102487187611</v>
      </c>
      <c r="D9" s="4">
        <f>IF(B9="","",B9-$D$70)</f>
        <v>0.30524027523080505</v>
      </c>
      <c r="E9" s="4">
        <f>IF(B9="","",B9-$D$69)</f>
        <v>-0.20288493889885947</v>
      </c>
      <c r="F9" s="4">
        <f>IF(B9="","",B9-$D$68)</f>
        <v>-0.20288493889885947</v>
      </c>
    </row>
    <row r="10" spans="1:6" x14ac:dyDescent="0.2">
      <c r="A10">
        <f t="shared" si="0"/>
        <v>6</v>
      </c>
      <c r="B10" s="4">
        <v>0.11368284367359895</v>
      </c>
      <c r="C10" s="4">
        <f>IF(B10="","",B10-$D$71)</f>
        <v>1.190294356934245</v>
      </c>
      <c r="D10" s="4">
        <f>IF(B10="","",B10-$D$70)</f>
        <v>0.80151360729317389</v>
      </c>
      <c r="E10" s="4">
        <f>IF(B10="","",B10-$D$69)</f>
        <v>0.2933883931635094</v>
      </c>
      <c r="F10" s="4">
        <f>IF(B10="","",B10-$D$68)</f>
        <v>0.2933883931635094</v>
      </c>
    </row>
    <row r="11" spans="1:6" x14ac:dyDescent="0.2">
      <c r="A11">
        <f t="shared" si="0"/>
        <v>7</v>
      </c>
      <c r="B11" s="4">
        <v>9.8456218208119173E-2</v>
      </c>
      <c r="C11" s="4">
        <f>IF(B11="","",B11-$D$71)</f>
        <v>1.1750677314687652</v>
      </c>
      <c r="D11" s="4">
        <f>IF(B11="","",B11-$D$70)</f>
        <v>0.78628698182769408</v>
      </c>
      <c r="E11" s="4">
        <f>IF(B11="","",B11-$D$69)</f>
        <v>0.27816176769802958</v>
      </c>
      <c r="F11" s="4">
        <f>IF(B11="","",B11-$D$68)</f>
        <v>0.27816176769802958</v>
      </c>
    </row>
    <row r="12" spans="1:6" x14ac:dyDescent="0.2">
      <c r="A12">
        <f t="shared" si="0"/>
        <v>8</v>
      </c>
      <c r="B12" s="4">
        <v>0.3017337521349181</v>
      </c>
      <c r="C12" s="4">
        <f>IF(B12="","",B12-$D$71)</f>
        <v>1.3783452653955641</v>
      </c>
      <c r="D12" s="4">
        <f>IF(B12="","",B12-$D$70)</f>
        <v>0.989564515754493</v>
      </c>
      <c r="E12" s="4">
        <f>IF(B12="","",B12-$D$69)</f>
        <v>0.48143930162482851</v>
      </c>
      <c r="F12" s="4">
        <f>IF(B12="","",B12-$D$68)</f>
        <v>0.48143930162482851</v>
      </c>
    </row>
    <row r="13" spans="1:6" x14ac:dyDescent="0.2">
      <c r="A13">
        <f t="shared" si="0"/>
        <v>9</v>
      </c>
      <c r="B13" s="4">
        <v>-9.5695587846269387E-3</v>
      </c>
      <c r="C13" s="4">
        <f>IF(B13="","",B13-$D$71)</f>
        <v>1.067041954476019</v>
      </c>
      <c r="D13" s="4">
        <f>IF(B13="","",B13-$D$70)</f>
        <v>0.67826120483494801</v>
      </c>
      <c r="E13" s="4">
        <f>IF(B13="","",B13-$D$69)</f>
        <v>0.17013599070528351</v>
      </c>
      <c r="F13" s="4">
        <f>IF(B13="","",B13-$D$68)</f>
        <v>0.17013599070528351</v>
      </c>
    </row>
    <row r="14" spans="1:6" x14ac:dyDescent="0.2">
      <c r="A14">
        <f t="shared" si="0"/>
        <v>10</v>
      </c>
      <c r="B14" s="4">
        <v>7.1412017467105571E-2</v>
      </c>
      <c r="C14" s="4">
        <f>IF(B14="","",B14-$D$71)</f>
        <v>1.1480235307277515</v>
      </c>
      <c r="D14" s="4">
        <f>IF(B14="","",B14-$D$70)</f>
        <v>0.75924278108668053</v>
      </c>
      <c r="E14" s="4">
        <f>IF(B14="","",B14-$D$69)</f>
        <v>0.25111756695701604</v>
      </c>
      <c r="F14" s="4">
        <f>IF(B14="","",B14-$D$68)</f>
        <v>0.25111756695701604</v>
      </c>
    </row>
    <row r="15" spans="1:6" x14ac:dyDescent="0.2">
      <c r="A15">
        <f t="shared" si="0"/>
        <v>11</v>
      </c>
      <c r="B15" s="4">
        <v>-0.13974796597688194</v>
      </c>
      <c r="C15" s="4">
        <f>IF(B15="","",B15-$D$71)</f>
        <v>0.93686354728376409</v>
      </c>
      <c r="D15" s="4">
        <f>IF(B15="","",B15-$D$70)</f>
        <v>0.54808279764269296</v>
      </c>
      <c r="E15" s="4">
        <f>IF(B15="","",B15-$D$69)</f>
        <v>3.99575835130285E-2</v>
      </c>
      <c r="F15" s="4">
        <f>IF(B15="","",B15-$D$68)</f>
        <v>3.99575835130285E-2</v>
      </c>
    </row>
    <row r="16" spans="1:6" x14ac:dyDescent="0.2">
      <c r="A16">
        <f t="shared" si="0"/>
        <v>12</v>
      </c>
      <c r="B16" s="4">
        <v>-0.15919507494803392</v>
      </c>
      <c r="C16" s="4">
        <f>IF(B16="","",B16-$D$71)</f>
        <v>0.91741643831261199</v>
      </c>
      <c r="D16" s="4">
        <f>IF(B16="","",B16-$D$70)</f>
        <v>0.52863568867154109</v>
      </c>
      <c r="E16" s="4">
        <f>IF(B16="","",B16-$D$69)</f>
        <v>2.0510474541876517E-2</v>
      </c>
      <c r="F16" s="4">
        <f>IF(B16="","",B16-$D$68)</f>
        <v>2.0510474541876517E-2</v>
      </c>
    </row>
    <row r="17" spans="1:9" x14ac:dyDescent="0.2">
      <c r="A17">
        <f t="shared" si="0"/>
        <v>13</v>
      </c>
      <c r="B17" s="4">
        <v>0.12173051506240208</v>
      </c>
      <c r="C17" s="4">
        <f>IF(B17="","",B17-$D$71)</f>
        <v>1.1983420283230481</v>
      </c>
      <c r="D17" s="4">
        <f>IF(B17="","",B17-$D$70)</f>
        <v>0.80956127868197703</v>
      </c>
      <c r="E17" s="4">
        <f>IF(B17="","",B17-$D$69)</f>
        <v>0.30143606455231253</v>
      </c>
      <c r="F17" s="4">
        <f>IF(B17="","",B17-$D$68)</f>
        <v>0.30143606455231253</v>
      </c>
    </row>
    <row r="18" spans="1:9" x14ac:dyDescent="0.2">
      <c r="A18">
        <f t="shared" si="0"/>
        <v>14</v>
      </c>
      <c r="B18" s="4">
        <v>-0.16501700783182494</v>
      </c>
      <c r="C18" s="4">
        <f>IF(B18="","",B18-$D$71)</f>
        <v>0.91159450542882103</v>
      </c>
      <c r="D18" s="4">
        <f>IF(B18="","",B18-$D$70)</f>
        <v>0.52281375578775002</v>
      </c>
      <c r="E18" s="4">
        <f>IF(B18="","",B18-$D$69)</f>
        <v>1.4688541658085502E-2</v>
      </c>
      <c r="F18" s="4">
        <f>IF(B18="","",B18-$D$68)</f>
        <v>1.4688541658085502E-2</v>
      </c>
    </row>
    <row r="19" spans="1:9" x14ac:dyDescent="0.2">
      <c r="A19">
        <f t="shared" si="0"/>
        <v>15</v>
      </c>
      <c r="B19" s="4">
        <v>-3.9231288065988926E-2</v>
      </c>
      <c r="C19" s="4">
        <f>IF(B19="","",B19-$D$71)</f>
        <v>1.0373802251946571</v>
      </c>
      <c r="D19" s="4">
        <f>IF(B19="","",B19-$D$70)</f>
        <v>0.64859947555358599</v>
      </c>
      <c r="E19" s="4">
        <f>IF(B19="","",B19-$D$69)</f>
        <v>0.1404742614239215</v>
      </c>
      <c r="F19" s="4">
        <f>IF(B19="","",B19-$D$68)</f>
        <v>0.1404742614239215</v>
      </c>
    </row>
    <row r="20" spans="1:9" x14ac:dyDescent="0.2">
      <c r="A20">
        <f t="shared" si="0"/>
        <v>16</v>
      </c>
      <c r="B20" s="4">
        <v>-0.25620383237078292</v>
      </c>
      <c r="C20" s="4">
        <f>IF(B20="","",B20-$D$71)</f>
        <v>0.82040768088986304</v>
      </c>
      <c r="D20" s="4">
        <f>IF(B20="","",B20-$D$70)</f>
        <v>0.43162693124879203</v>
      </c>
      <c r="E20" s="4">
        <f>IF(B20="","",B20-$D$69)</f>
        <v>-7.6498282880872487E-2</v>
      </c>
      <c r="F20" s="4">
        <f>IF(B20="","",B20-$D$68)</f>
        <v>-7.6498282880872487E-2</v>
      </c>
    </row>
    <row r="21" spans="1:9" x14ac:dyDescent="0.2">
      <c r="A21">
        <f t="shared" si="0"/>
        <v>17</v>
      </c>
      <c r="B21" s="4">
        <v>-0.22377117446416694</v>
      </c>
      <c r="C21" s="4">
        <f>IF(B21="","",B21-$D$71)</f>
        <v>0.85284033879647902</v>
      </c>
      <c r="D21" s="4">
        <f>IF(B21="","",B21-$D$70)</f>
        <v>0.46405958915540801</v>
      </c>
      <c r="E21" s="4">
        <f>IF(B21="","",B21-$D$69)</f>
        <v>-4.4065624974256506E-2</v>
      </c>
      <c r="F21" s="4">
        <f>IF(B21="","",B21-$D$68)</f>
        <v>-4.4065624974256506E-2</v>
      </c>
    </row>
    <row r="22" spans="1:9" x14ac:dyDescent="0.2">
      <c r="A22">
        <f t="shared" si="0"/>
        <v>18</v>
      </c>
      <c r="B22" s="4">
        <v>-8.6663389082590928E-2</v>
      </c>
      <c r="C22" s="4">
        <f>IF(B22="","",B22-$D$71)</f>
        <v>0.989948124178055</v>
      </c>
      <c r="D22" s="4">
        <f>IF(B22="","",B22-$D$70)</f>
        <v>0.60116737453698399</v>
      </c>
      <c r="E22" s="4">
        <f>IF(B22="","",B22-$D$69)</f>
        <v>9.304216040731951E-2</v>
      </c>
      <c r="F22" s="4">
        <f>IF(B22="","",B22-$D$68)</f>
        <v>9.304216040731951E-2</v>
      </c>
    </row>
    <row r="23" spans="1:9" x14ac:dyDescent="0.2">
      <c r="A23">
        <f t="shared" si="0"/>
        <v>19</v>
      </c>
      <c r="B23" s="4">
        <v>-1.076611513260646</v>
      </c>
      <c r="C23" s="4">
        <f>IF(B23="","",B23-$D$71)</f>
        <v>0</v>
      </c>
      <c r="D23" s="4">
        <f>IF(B23="","",B23-$D$70)</f>
        <v>-0.38878074964107101</v>
      </c>
      <c r="E23" s="4">
        <f>IF(B23="","",B23-$D$69)</f>
        <v>-0.8969059637707355</v>
      </c>
      <c r="F23" s="4">
        <f>IF(B23="","",B23-$D$68)</f>
        <v>-0.8969059637707355</v>
      </c>
    </row>
    <row r="24" spans="1:9" x14ac:dyDescent="0.2">
      <c r="A24">
        <f t="shared" si="0"/>
        <v>20</v>
      </c>
      <c r="B24" s="4">
        <v>-0.66736861890162391</v>
      </c>
      <c r="C24" s="4">
        <f>IF(B24="","",B24-$D$71)</f>
        <v>0.40924289435902206</v>
      </c>
      <c r="D24" s="4">
        <f>IF(B24="","",B24-$D$70)</f>
        <v>2.0462144717951047E-2</v>
      </c>
      <c r="E24" s="4">
        <f>IF(B24="","",B24-$D$69)</f>
        <v>-0.48766306941171345</v>
      </c>
      <c r="F24" s="4">
        <f>IF(B24="","",B24-$D$68)</f>
        <v>-0.48766306941171345</v>
      </c>
    </row>
    <row r="25" spans="1:9" x14ac:dyDescent="0.2">
      <c r="B25" s="4"/>
      <c r="C25" s="4"/>
      <c r="D25" s="4"/>
      <c r="E25" s="4"/>
      <c r="F25" s="4"/>
    </row>
    <row r="26" spans="1:9" x14ac:dyDescent="0.2">
      <c r="A26" s="3" t="s">
        <v>23</v>
      </c>
      <c r="G26" s="1"/>
      <c r="H26" s="1"/>
      <c r="I26" s="1"/>
    </row>
    <row r="27" spans="1:9" x14ac:dyDescent="0.2">
      <c r="B27" t="s">
        <v>1</v>
      </c>
      <c r="C27" t="s">
        <v>7</v>
      </c>
      <c r="D27" t="s">
        <v>10</v>
      </c>
      <c r="E27" t="s">
        <v>11</v>
      </c>
      <c r="F27" t="s">
        <v>13</v>
      </c>
      <c r="G27" s="1"/>
      <c r="H27" s="1"/>
      <c r="I27" s="1"/>
    </row>
    <row r="28" spans="1:9" x14ac:dyDescent="0.2">
      <c r="B28">
        <v>1</v>
      </c>
      <c r="C28" s="1">
        <f t="shared" ref="C28:C47" si="1">IF(B5="","",EXP(-C5))</f>
        <v>0.1703733036468239</v>
      </c>
      <c r="D28" s="1">
        <f t="shared" ref="D28:D47" si="2">IF(B5="","",IF(EXP(-D5)&gt;1,1,EXP(-D5)))</f>
        <v>0.25133147439928105</v>
      </c>
      <c r="E28" s="1">
        <f t="shared" ref="E28:E47" si="3">IF(B5="","",IF(EXP(-E5)&gt;1,1,EXP(-E5)))</f>
        <v>0.41775615336801986</v>
      </c>
      <c r="F28" s="1">
        <f t="shared" ref="F28:F47" si="4">IF(C5="","",IF(EXP(-F5)&gt;1,1,EXP(-F5)))</f>
        <v>0.41775615336801986</v>
      </c>
      <c r="G28" s="1"/>
      <c r="H28" s="1"/>
      <c r="I28" s="1"/>
    </row>
    <row r="29" spans="1:9" x14ac:dyDescent="0.2">
      <c r="B29">
        <f>B28+1</f>
        <v>2</v>
      </c>
      <c r="C29" s="1">
        <f t="shared" si="1"/>
        <v>0.15763314977811996</v>
      </c>
      <c r="D29" s="1">
        <f t="shared" si="2"/>
        <v>0.23253744043177244</v>
      </c>
      <c r="E29" s="1">
        <f t="shared" si="3"/>
        <v>0.38651723530055498</v>
      </c>
      <c r="F29" s="1">
        <f t="shared" si="4"/>
        <v>0.38651723530055498</v>
      </c>
      <c r="G29" s="1"/>
      <c r="H29" s="1"/>
      <c r="I29" s="1"/>
    </row>
    <row r="30" spans="1:9" x14ac:dyDescent="0.2">
      <c r="B30">
        <f t="shared" si="0"/>
        <v>3</v>
      </c>
      <c r="C30" s="1">
        <f t="shared" si="1"/>
        <v>0.10924789804356737</v>
      </c>
      <c r="D30" s="1">
        <f t="shared" si="2"/>
        <v>0.1611604324303656</v>
      </c>
      <c r="E30" s="1">
        <f t="shared" si="3"/>
        <v>0.26787636720850272</v>
      </c>
      <c r="F30" s="1">
        <f t="shared" si="4"/>
        <v>0.26787636720850272</v>
      </c>
      <c r="G30" s="1"/>
      <c r="H30" s="1"/>
      <c r="I30" s="1"/>
    </row>
    <row r="31" spans="1:9" x14ac:dyDescent="0.2">
      <c r="B31">
        <f t="shared" si="0"/>
        <v>4</v>
      </c>
      <c r="C31" s="1">
        <f t="shared" si="1"/>
        <v>0.37756338939612072</v>
      </c>
      <c r="D31" s="1">
        <f t="shared" si="2"/>
        <v>0.55697436925227994</v>
      </c>
      <c r="E31" s="1">
        <f t="shared" si="3"/>
        <v>0.92578723209876335</v>
      </c>
      <c r="F31" s="1">
        <f t="shared" si="4"/>
        <v>0.92578723209876335</v>
      </c>
      <c r="G31" s="1"/>
      <c r="H31" s="1"/>
      <c r="I31" s="1"/>
    </row>
    <row r="32" spans="1:9" x14ac:dyDescent="0.2">
      <c r="B32">
        <f t="shared" si="0"/>
        <v>5</v>
      </c>
      <c r="C32" s="1">
        <f t="shared" si="1"/>
        <v>0.4995632686894112</v>
      </c>
      <c r="D32" s="1">
        <f t="shared" si="2"/>
        <v>0.736946283178882</v>
      </c>
      <c r="E32" s="1">
        <f t="shared" si="3"/>
        <v>1</v>
      </c>
      <c r="F32" s="1">
        <f t="shared" si="4"/>
        <v>1</v>
      </c>
      <c r="G32" s="1"/>
      <c r="H32" s="1"/>
      <c r="I32" s="1"/>
    </row>
    <row r="33" spans="2:9" x14ac:dyDescent="0.2">
      <c r="B33">
        <f t="shared" si="0"/>
        <v>6</v>
      </c>
      <c r="C33" s="1">
        <f t="shared" si="1"/>
        <v>0.3041317276065667</v>
      </c>
      <c r="D33" s="1">
        <f t="shared" si="2"/>
        <v>0.44864937096841878</v>
      </c>
      <c r="E33" s="1">
        <f t="shared" si="3"/>
        <v>0.74573244705910391</v>
      </c>
      <c r="F33" s="1">
        <f t="shared" si="4"/>
        <v>0.74573244705910391</v>
      </c>
      <c r="G33" s="1"/>
      <c r="H33" s="1"/>
      <c r="I33" s="1"/>
    </row>
    <row r="34" spans="2:9" x14ac:dyDescent="0.2">
      <c r="B34">
        <f t="shared" si="0"/>
        <v>7</v>
      </c>
      <c r="C34" s="1">
        <f t="shared" si="1"/>
        <v>0.30879806363328854</v>
      </c>
      <c r="D34" s="1">
        <f t="shared" si="2"/>
        <v>0.45553306159679119</v>
      </c>
      <c r="E34" s="1">
        <f t="shared" si="3"/>
        <v>0.75717432525902983</v>
      </c>
      <c r="F34" s="1">
        <f t="shared" si="4"/>
        <v>0.75717432525902983</v>
      </c>
      <c r="G34" s="1"/>
      <c r="H34" s="1"/>
      <c r="I34" s="1"/>
    </row>
    <row r="35" spans="2:9" x14ac:dyDescent="0.2">
      <c r="B35">
        <f t="shared" si="0"/>
        <v>8</v>
      </c>
      <c r="C35" s="1">
        <f t="shared" si="1"/>
        <v>0.25199519341677806</v>
      </c>
      <c r="D35" s="1">
        <f t="shared" si="2"/>
        <v>0.37173854205621326</v>
      </c>
      <c r="E35" s="1">
        <f t="shared" si="3"/>
        <v>0.6178934164899953</v>
      </c>
      <c r="F35" s="1">
        <f t="shared" si="4"/>
        <v>0.6178934164899953</v>
      </c>
      <c r="G35" s="1"/>
      <c r="H35" s="1"/>
      <c r="I35" s="1"/>
    </row>
    <row r="36" spans="2:9" x14ac:dyDescent="0.2">
      <c r="B36">
        <f t="shared" si="0"/>
        <v>9</v>
      </c>
      <c r="C36" s="1">
        <f t="shared" si="1"/>
        <v>0.34402465437709928</v>
      </c>
      <c r="D36" s="1">
        <f t="shared" si="2"/>
        <v>0.50749866184162185</v>
      </c>
      <c r="E36" s="1">
        <f t="shared" si="3"/>
        <v>0.84355009382374402</v>
      </c>
      <c r="F36" s="1">
        <f t="shared" si="4"/>
        <v>0.84355009382374402</v>
      </c>
      <c r="G36" s="1"/>
      <c r="H36" s="1"/>
      <c r="I36" s="1"/>
    </row>
    <row r="37" spans="2:9" x14ac:dyDescent="0.2">
      <c r="B37">
        <f t="shared" si="0"/>
        <v>10</v>
      </c>
      <c r="C37" s="1">
        <f t="shared" si="1"/>
        <v>0.31726321109166361</v>
      </c>
      <c r="D37" s="1">
        <f t="shared" si="2"/>
        <v>0.4680206869828144</v>
      </c>
      <c r="E37" s="1">
        <f t="shared" si="3"/>
        <v>0.77793090721294045</v>
      </c>
      <c r="F37" s="1">
        <f t="shared" si="4"/>
        <v>0.77793090721294045</v>
      </c>
      <c r="G37" s="1"/>
      <c r="H37" s="1"/>
      <c r="I37" s="1"/>
    </row>
    <row r="38" spans="2:9" x14ac:dyDescent="0.2">
      <c r="B38">
        <f t="shared" si="0"/>
        <v>11</v>
      </c>
      <c r="C38" s="1">
        <f t="shared" si="1"/>
        <v>0.39185494447266894</v>
      </c>
      <c r="D38" s="1">
        <f t="shared" si="2"/>
        <v>0.57805700093202528</v>
      </c>
      <c r="E38" s="1">
        <f t="shared" si="3"/>
        <v>0.96083019332936981</v>
      </c>
      <c r="F38" s="1">
        <f t="shared" si="4"/>
        <v>0.96083019332936981</v>
      </c>
      <c r="G38" s="1"/>
      <c r="H38" s="1"/>
      <c r="I38" s="1"/>
    </row>
    <row r="39" spans="2:9" x14ac:dyDescent="0.2">
      <c r="B39">
        <f t="shared" ref="B39:B47" si="5">B38+1</f>
        <v>12</v>
      </c>
      <c r="C39" s="1">
        <f t="shared" si="1"/>
        <v>0.39954997077254029</v>
      </c>
      <c r="D39" s="1">
        <f t="shared" si="2"/>
        <v>0.58940855815425885</v>
      </c>
      <c r="E39" s="1">
        <f t="shared" si="3"/>
        <v>0.97969843452849448</v>
      </c>
      <c r="F39" s="1">
        <f t="shared" si="4"/>
        <v>0.97969843452849448</v>
      </c>
      <c r="G39" s="1"/>
      <c r="H39" s="1"/>
      <c r="I39" s="1"/>
    </row>
    <row r="40" spans="2:9" x14ac:dyDescent="0.2">
      <c r="B40">
        <f t="shared" si="5"/>
        <v>13</v>
      </c>
      <c r="C40" s="1">
        <f t="shared" si="1"/>
        <v>0.30169399758557269</v>
      </c>
      <c r="D40" s="1">
        <f t="shared" si="2"/>
        <v>0.44505327775868758</v>
      </c>
      <c r="E40" s="1">
        <f t="shared" si="3"/>
        <v>0.73975512141757482</v>
      </c>
      <c r="F40" s="1">
        <f t="shared" si="4"/>
        <v>0.73975512141757482</v>
      </c>
      <c r="G40" s="1"/>
      <c r="H40" s="1"/>
      <c r="I40" s="1"/>
    </row>
    <row r="41" spans="2:9" x14ac:dyDescent="0.2">
      <c r="B41">
        <f t="shared" si="5"/>
        <v>14</v>
      </c>
      <c r="C41" s="1">
        <f t="shared" si="1"/>
        <v>0.40188290839968827</v>
      </c>
      <c r="D41" s="1">
        <f t="shared" si="2"/>
        <v>0.59285006360706216</v>
      </c>
      <c r="E41" s="1">
        <f t="shared" si="3"/>
        <v>0.98541880872036414</v>
      </c>
      <c r="F41" s="1">
        <f t="shared" si="4"/>
        <v>0.98541880872036414</v>
      </c>
      <c r="G41" s="1"/>
      <c r="H41" s="1"/>
      <c r="I41" s="1"/>
    </row>
    <row r="42" spans="2:9" x14ac:dyDescent="0.2">
      <c r="B42">
        <f t="shared" si="5"/>
        <v>15</v>
      </c>
      <c r="C42" s="1">
        <f t="shared" si="1"/>
        <v>0.35438186760791812</v>
      </c>
      <c r="D42" s="1">
        <f t="shared" si="2"/>
        <v>0.52277742686085016</v>
      </c>
      <c r="E42" s="1">
        <f t="shared" si="3"/>
        <v>0.86894603007845506</v>
      </c>
      <c r="F42" s="1">
        <f t="shared" si="4"/>
        <v>0.86894603007845506</v>
      </c>
      <c r="G42" s="1"/>
      <c r="H42" s="1"/>
      <c r="I42" s="1"/>
    </row>
    <row r="43" spans="2:9" x14ac:dyDescent="0.2">
      <c r="B43">
        <f t="shared" si="5"/>
        <v>16</v>
      </c>
      <c r="C43" s="1">
        <f t="shared" si="1"/>
        <v>0.44025213553288017</v>
      </c>
      <c r="D43" s="1">
        <f t="shared" si="2"/>
        <v>0.6494516216007743</v>
      </c>
      <c r="E43" s="1">
        <f t="shared" si="3"/>
        <v>1</v>
      </c>
      <c r="F43" s="1">
        <f t="shared" si="4"/>
        <v>1</v>
      </c>
      <c r="G43" s="1"/>
      <c r="H43" s="1"/>
      <c r="I43" s="1"/>
    </row>
    <row r="44" spans="2:9" x14ac:dyDescent="0.2">
      <c r="B44">
        <f t="shared" si="5"/>
        <v>17</v>
      </c>
      <c r="C44" s="1">
        <f t="shared" si="1"/>
        <v>0.4262026511943563</v>
      </c>
      <c r="D44" s="1">
        <f t="shared" si="2"/>
        <v>0.62872608809424224</v>
      </c>
      <c r="E44" s="1">
        <f t="shared" si="3"/>
        <v>1</v>
      </c>
      <c r="F44" s="1">
        <f t="shared" si="4"/>
        <v>1</v>
      </c>
      <c r="G44" s="1"/>
      <c r="H44" s="1"/>
      <c r="I44" s="1"/>
    </row>
    <row r="45" spans="2:9" x14ac:dyDescent="0.2">
      <c r="B45">
        <f t="shared" si="5"/>
        <v>18</v>
      </c>
      <c r="C45" s="1">
        <f t="shared" si="1"/>
        <v>0.37159596736829187</v>
      </c>
      <c r="D45" s="1">
        <f t="shared" si="2"/>
        <v>0.54817134116915966</v>
      </c>
      <c r="E45" s="1">
        <f t="shared" si="3"/>
        <v>0.91115508481683305</v>
      </c>
      <c r="F45" s="1">
        <f t="shared" si="4"/>
        <v>0.91115508481683305</v>
      </c>
      <c r="G45" s="1"/>
      <c r="H45" s="1"/>
      <c r="I45" s="1"/>
    </row>
    <row r="46" spans="2:9" x14ac:dyDescent="0.2">
      <c r="B46">
        <f t="shared" si="5"/>
        <v>19</v>
      </c>
      <c r="C46" s="1">
        <f t="shared" si="1"/>
        <v>1</v>
      </c>
      <c r="D46" s="1">
        <f t="shared" si="2"/>
        <v>1</v>
      </c>
      <c r="E46" s="1">
        <f t="shared" si="3"/>
        <v>1</v>
      </c>
      <c r="F46" s="1">
        <f t="shared" si="4"/>
        <v>1</v>
      </c>
      <c r="G46" s="1"/>
      <c r="H46" s="1"/>
      <c r="I46" s="1"/>
    </row>
    <row r="47" spans="2:9" x14ac:dyDescent="0.2">
      <c r="B47">
        <f t="shared" si="5"/>
        <v>20</v>
      </c>
      <c r="C47" s="1">
        <f t="shared" si="1"/>
        <v>0.66415289373747688</v>
      </c>
      <c r="D47" s="1">
        <f t="shared" si="2"/>
        <v>0.97974578432552983</v>
      </c>
      <c r="E47" s="1">
        <f t="shared" si="3"/>
        <v>1</v>
      </c>
      <c r="F47" s="1">
        <f t="shared" si="4"/>
        <v>1</v>
      </c>
      <c r="G47" s="1"/>
      <c r="H47" s="1"/>
      <c r="I47" s="1"/>
    </row>
    <row r="48" spans="2:9" x14ac:dyDescent="0.2">
      <c r="G48" s="1"/>
      <c r="H48" s="1"/>
      <c r="I48" s="1"/>
    </row>
    <row r="49" spans="2:9" x14ac:dyDescent="0.2">
      <c r="B49" s="3" t="s">
        <v>24</v>
      </c>
      <c r="G49" s="1"/>
      <c r="H49" s="1"/>
      <c r="I49" s="1"/>
    </row>
    <row r="50" spans="2:9" x14ac:dyDescent="0.2">
      <c r="B50" t="s">
        <v>12</v>
      </c>
      <c r="G50" s="1"/>
      <c r="H50" s="1"/>
      <c r="I50" s="1"/>
    </row>
    <row r="51" spans="2:9" x14ac:dyDescent="0.2">
      <c r="G51" s="1"/>
      <c r="H51" s="1"/>
      <c r="I51" s="1"/>
    </row>
    <row r="52" spans="2:9" x14ac:dyDescent="0.2">
      <c r="B52" t="s">
        <v>5</v>
      </c>
      <c r="C52" t="s">
        <v>8</v>
      </c>
      <c r="D52" t="s">
        <v>10</v>
      </c>
      <c r="E52" t="s">
        <v>9</v>
      </c>
      <c r="F52" t="s">
        <v>18</v>
      </c>
      <c r="G52" s="1"/>
      <c r="H52" s="1"/>
      <c r="I52" s="1"/>
    </row>
    <row r="53" spans="2:9" x14ac:dyDescent="0.2">
      <c r="B53" s="2">
        <v>0</v>
      </c>
      <c r="C53" s="2">
        <f t="shared" ref="C53:F63" si="6">PERCENTILE(C$28:C$47,$B53)</f>
        <v>0.10924789804356737</v>
      </c>
      <c r="D53" s="2">
        <f t="shared" si="6"/>
        <v>0.1611604324303656</v>
      </c>
      <c r="E53" s="2">
        <f t="shared" si="6"/>
        <v>0.26787636720850272</v>
      </c>
      <c r="F53" s="2">
        <f t="shared" si="6"/>
        <v>0.26787636720850272</v>
      </c>
      <c r="G53" s="1"/>
      <c r="H53" s="1"/>
      <c r="I53" s="1"/>
    </row>
    <row r="54" spans="2:9" x14ac:dyDescent="0.2">
      <c r="B54" s="1">
        <v>0.1</v>
      </c>
      <c r="C54" s="2">
        <f t="shared" si="6"/>
        <v>0.16909928825995352</v>
      </c>
      <c r="D54" s="2">
        <f t="shared" si="6"/>
        <v>0.2494520710025302</v>
      </c>
      <c r="E54" s="2">
        <f t="shared" si="6"/>
        <v>0.41463226156127336</v>
      </c>
      <c r="F54" s="2">
        <f t="shared" si="6"/>
        <v>0.41463226156127336</v>
      </c>
      <c r="G54" s="1"/>
      <c r="H54" s="1"/>
      <c r="I54" s="1"/>
    </row>
    <row r="55" spans="2:9" x14ac:dyDescent="0.2">
      <c r="B55" s="1">
        <v>0.2</v>
      </c>
      <c r="C55" s="2">
        <f t="shared" si="6"/>
        <v>0.29175423675181378</v>
      </c>
      <c r="D55" s="2">
        <f t="shared" si="6"/>
        <v>0.43039033061819276</v>
      </c>
      <c r="E55" s="2">
        <f t="shared" si="6"/>
        <v>0.71538278043205905</v>
      </c>
      <c r="F55" s="2">
        <f t="shared" si="6"/>
        <v>0.71538278043205905</v>
      </c>
      <c r="G55" s="1"/>
      <c r="H55" s="1"/>
      <c r="I55" s="1"/>
    </row>
    <row r="56" spans="2:9" x14ac:dyDescent="0.2">
      <c r="B56" s="1">
        <v>0.3</v>
      </c>
      <c r="C56" s="2">
        <f t="shared" si="6"/>
        <v>0.30739816282527199</v>
      </c>
      <c r="D56" s="2">
        <f t="shared" si="6"/>
        <v>0.45346795440827947</v>
      </c>
      <c r="E56" s="2">
        <f t="shared" si="6"/>
        <v>0.75374176179905206</v>
      </c>
      <c r="F56" s="2">
        <f t="shared" si="6"/>
        <v>0.75374176179905206</v>
      </c>
      <c r="G56" s="1"/>
      <c r="H56" s="1"/>
      <c r="I56" s="1"/>
    </row>
    <row r="57" spans="2:9" x14ac:dyDescent="0.2">
      <c r="B57" s="1">
        <v>0.4</v>
      </c>
      <c r="C57" s="2">
        <f t="shared" si="6"/>
        <v>0.33332007706292505</v>
      </c>
      <c r="D57" s="2">
        <f t="shared" si="6"/>
        <v>0.49170747189809894</v>
      </c>
      <c r="E57" s="2">
        <f t="shared" si="6"/>
        <v>0.8173024191794227</v>
      </c>
      <c r="F57" s="2">
        <f t="shared" si="6"/>
        <v>0.8173024191794227</v>
      </c>
      <c r="G57" s="1"/>
      <c r="H57" s="1"/>
      <c r="I57" s="1"/>
    </row>
    <row r="58" spans="2:9" x14ac:dyDescent="0.2">
      <c r="B58" s="1">
        <v>0.5</v>
      </c>
      <c r="C58" s="2">
        <f t="shared" si="6"/>
        <v>0.36298891748810502</v>
      </c>
      <c r="D58" s="2">
        <f t="shared" si="6"/>
        <v>0.53547438401500491</v>
      </c>
      <c r="E58" s="2">
        <f t="shared" si="6"/>
        <v>0.89005055744764405</v>
      </c>
      <c r="F58" s="2">
        <f t="shared" si="6"/>
        <v>0.89005055744764405</v>
      </c>
      <c r="G58" s="1"/>
      <c r="H58" s="1"/>
      <c r="I58" s="1"/>
    </row>
    <row r="59" spans="2:9" x14ac:dyDescent="0.2">
      <c r="B59" s="1">
        <v>0.6</v>
      </c>
      <c r="C59" s="2">
        <f t="shared" si="6"/>
        <v>0.38328001142674001</v>
      </c>
      <c r="D59" s="2">
        <f t="shared" si="6"/>
        <v>0.56540742192417803</v>
      </c>
      <c r="E59" s="2">
        <f t="shared" si="6"/>
        <v>0.939804416591006</v>
      </c>
      <c r="F59" s="2">
        <f t="shared" si="6"/>
        <v>0.939804416591006</v>
      </c>
      <c r="G59" s="1"/>
      <c r="H59" s="1"/>
      <c r="I59" s="1"/>
    </row>
    <row r="60" spans="2:9" x14ac:dyDescent="0.2">
      <c r="B60" s="1">
        <v>0.7</v>
      </c>
      <c r="C60" s="2">
        <f t="shared" si="6"/>
        <v>0.4002498520606847</v>
      </c>
      <c r="D60" s="2">
        <f t="shared" si="6"/>
        <v>0.59044100979009984</v>
      </c>
      <c r="E60" s="2">
        <f t="shared" si="6"/>
        <v>0.98141454678605533</v>
      </c>
      <c r="F60" s="2">
        <f t="shared" si="6"/>
        <v>0.98141454678605533</v>
      </c>
      <c r="G60" s="1"/>
      <c r="H60" s="1"/>
      <c r="I60" s="1"/>
    </row>
    <row r="61" spans="2:9" x14ac:dyDescent="0.2">
      <c r="B61" s="1">
        <v>0.8</v>
      </c>
      <c r="C61" s="2">
        <f t="shared" si="6"/>
        <v>0.42901254806206113</v>
      </c>
      <c r="D61" s="2">
        <f t="shared" si="6"/>
        <v>0.63287119479554876</v>
      </c>
      <c r="E61" s="2">
        <f t="shared" si="6"/>
        <v>1</v>
      </c>
      <c r="F61" s="2">
        <f t="shared" si="6"/>
        <v>1</v>
      </c>
      <c r="G61" s="1"/>
      <c r="H61" s="1"/>
      <c r="I61" s="1"/>
    </row>
    <row r="62" spans="2:9" x14ac:dyDescent="0.2">
      <c r="B62" s="1">
        <v>0.9</v>
      </c>
      <c r="C62" s="2">
        <f t="shared" si="6"/>
        <v>0.51602223119421797</v>
      </c>
      <c r="D62" s="2">
        <f t="shared" si="6"/>
        <v>0.76122623329354711</v>
      </c>
      <c r="E62" s="2">
        <f t="shared" si="6"/>
        <v>1</v>
      </c>
      <c r="F62" s="2">
        <f t="shared" si="6"/>
        <v>1</v>
      </c>
      <c r="G62" s="1"/>
      <c r="H62" s="1"/>
      <c r="I62" s="1"/>
    </row>
    <row r="63" spans="2:9" x14ac:dyDescent="0.2">
      <c r="B63" s="1">
        <v>1</v>
      </c>
      <c r="C63" s="2">
        <f t="shared" si="6"/>
        <v>1</v>
      </c>
      <c r="D63" s="2">
        <f t="shared" si="6"/>
        <v>1</v>
      </c>
      <c r="E63" s="2">
        <f t="shared" si="6"/>
        <v>1</v>
      </c>
      <c r="F63" s="2">
        <f t="shared" si="6"/>
        <v>1</v>
      </c>
      <c r="G63" s="1"/>
      <c r="H63" s="1"/>
      <c r="I63" s="1"/>
    </row>
    <row r="64" spans="2:9" x14ac:dyDescent="0.2">
      <c r="G64" s="1"/>
      <c r="H64" s="1"/>
      <c r="I64" s="1"/>
    </row>
    <row r="65" spans="1:9" x14ac:dyDescent="0.2">
      <c r="A65" s="3" t="s">
        <v>20</v>
      </c>
      <c r="G65" s="1"/>
      <c r="H65" s="1"/>
      <c r="I65" s="1"/>
    </row>
    <row r="66" spans="1:9" x14ac:dyDescent="0.2">
      <c r="G66" s="1"/>
      <c r="H66" s="1"/>
      <c r="I66" s="1"/>
    </row>
    <row r="67" spans="1:9" x14ac:dyDescent="0.2">
      <c r="A67" t="s">
        <v>19</v>
      </c>
      <c r="D67" s="5">
        <v>0.75</v>
      </c>
      <c r="E67" s="6" t="s">
        <v>21</v>
      </c>
      <c r="F67" s="6"/>
      <c r="G67" s="1"/>
      <c r="H67" s="1"/>
      <c r="I67" s="1"/>
    </row>
    <row r="68" spans="1:9" x14ac:dyDescent="0.2">
      <c r="A68" t="s">
        <v>17</v>
      </c>
      <c r="D68">
        <f>PERCENTILE(B5:B24,1-D67)</f>
        <v>-0.17970554948991044</v>
      </c>
      <c r="E68" s="6"/>
      <c r="F68" s="6"/>
      <c r="G68" s="1"/>
      <c r="H68" s="1"/>
      <c r="I68" s="1"/>
    </row>
    <row r="69" spans="1:9" x14ac:dyDescent="0.2">
      <c r="A69" t="s">
        <v>4</v>
      </c>
      <c r="D69">
        <f>PERCENTILE(B5:B24,0.25)</f>
        <v>-0.17970554948991044</v>
      </c>
      <c r="G69" s="1"/>
      <c r="H69" s="1"/>
      <c r="I69" s="1"/>
    </row>
    <row r="70" spans="1:9" x14ac:dyDescent="0.2">
      <c r="A70" t="s">
        <v>6</v>
      </c>
      <c r="D70">
        <f>PERCENTILE(B5:B24,0.05)</f>
        <v>-0.68783076361957496</v>
      </c>
      <c r="G70" s="1"/>
      <c r="H70" s="1"/>
      <c r="I70" s="1"/>
    </row>
    <row r="71" spans="1:9" x14ac:dyDescent="0.2">
      <c r="A71" t="s">
        <v>3</v>
      </c>
      <c r="D71" s="4">
        <f>MIN(B5:B24)</f>
        <v>-1.076611513260646</v>
      </c>
      <c r="G71" s="1"/>
      <c r="H71" s="1"/>
      <c r="I71" s="1"/>
    </row>
    <row r="72" spans="1:9" x14ac:dyDescent="0.2">
      <c r="G72" s="1"/>
      <c r="H72" s="1"/>
      <c r="I72" s="1"/>
    </row>
    <row r="73" spans="1:9" x14ac:dyDescent="0.2">
      <c r="G73" s="1"/>
      <c r="H73" s="1"/>
      <c r="I73" s="1"/>
    </row>
    <row r="74" spans="1:9" x14ac:dyDescent="0.2">
      <c r="G74" s="1"/>
      <c r="H74" s="1"/>
      <c r="I74" s="1"/>
    </row>
    <row r="75" spans="1:9" x14ac:dyDescent="0.2">
      <c r="G75" s="1"/>
      <c r="H75" s="1"/>
      <c r="I75" s="1"/>
    </row>
    <row r="76" spans="1:9" x14ac:dyDescent="0.2">
      <c r="G76" s="1"/>
      <c r="H76" s="1"/>
      <c r="I76" s="1"/>
    </row>
    <row r="77" spans="1:9" x14ac:dyDescent="0.2">
      <c r="G77" s="1"/>
      <c r="H77" s="1"/>
      <c r="I77" s="1"/>
    </row>
    <row r="78" spans="1:9" x14ac:dyDescent="0.2">
      <c r="G78" s="1"/>
      <c r="H78" s="1"/>
      <c r="I78" s="1"/>
    </row>
    <row r="79" spans="1:9" x14ac:dyDescent="0.2">
      <c r="G79" s="1"/>
      <c r="H79" s="1"/>
      <c r="I79" s="1"/>
    </row>
    <row r="80" spans="1:9" x14ac:dyDescent="0.2">
      <c r="G80" s="1"/>
      <c r="H80" s="1"/>
      <c r="I80" s="1"/>
    </row>
    <row r="81" spans="7:9" x14ac:dyDescent="0.2">
      <c r="G81" s="1"/>
      <c r="H81" s="1"/>
      <c r="I81" s="1"/>
    </row>
    <row r="82" spans="7:9" x14ac:dyDescent="0.2">
      <c r="G82" s="1"/>
      <c r="H82" s="1"/>
      <c r="I82" s="1"/>
    </row>
    <row r="83" spans="7:9" x14ac:dyDescent="0.2">
      <c r="G83" s="1"/>
      <c r="H83" s="1"/>
      <c r="I83" s="1"/>
    </row>
    <row r="84" spans="7:9" x14ac:dyDescent="0.2">
      <c r="G84" s="1"/>
      <c r="H84" s="1"/>
      <c r="I84" s="1"/>
    </row>
    <row r="85" spans="7:9" x14ac:dyDescent="0.2">
      <c r="G85" s="1"/>
      <c r="H85" s="1"/>
      <c r="I85" s="1"/>
    </row>
    <row r="86" spans="7:9" x14ac:dyDescent="0.2">
      <c r="G86" s="1"/>
      <c r="H86" s="1"/>
      <c r="I86" s="1"/>
    </row>
    <row r="87" spans="7:9" x14ac:dyDescent="0.2">
      <c r="G87" s="1"/>
      <c r="H87" s="1"/>
      <c r="I87" s="1"/>
    </row>
    <row r="88" spans="7:9" x14ac:dyDescent="0.2">
      <c r="G88" s="1"/>
      <c r="H88" s="1"/>
      <c r="I88" s="1"/>
    </row>
    <row r="89" spans="7:9" x14ac:dyDescent="0.2">
      <c r="G89" s="1"/>
      <c r="H89" s="1"/>
      <c r="I89" s="1"/>
    </row>
    <row r="90" spans="7:9" x14ac:dyDescent="0.2">
      <c r="G90" s="1"/>
      <c r="H90" s="1"/>
      <c r="I90" s="1"/>
    </row>
    <row r="91" spans="7:9" x14ac:dyDescent="0.2">
      <c r="G91" s="1"/>
      <c r="H91" s="1"/>
      <c r="I91" s="1"/>
    </row>
    <row r="92" spans="7:9" x14ac:dyDescent="0.2">
      <c r="G92" s="1"/>
      <c r="H92" s="1"/>
      <c r="I92" s="1"/>
    </row>
    <row r="93" spans="7:9" x14ac:dyDescent="0.2">
      <c r="G93" s="1"/>
      <c r="H93" s="1"/>
      <c r="I93" s="1"/>
    </row>
    <row r="94" spans="7:9" x14ac:dyDescent="0.2">
      <c r="G94" s="1"/>
      <c r="H94" s="1"/>
      <c r="I94" s="1"/>
    </row>
    <row r="95" spans="7:9" x14ac:dyDescent="0.2">
      <c r="G95" s="1"/>
      <c r="H95" s="1"/>
      <c r="I95" s="1"/>
    </row>
    <row r="96" spans="7:9" x14ac:dyDescent="0.2">
      <c r="G96" s="1"/>
      <c r="H96" s="1"/>
      <c r="I96" s="1"/>
    </row>
    <row r="97" spans="7:9" x14ac:dyDescent="0.2">
      <c r="G97" s="1"/>
      <c r="H97" s="1"/>
      <c r="I97" s="1"/>
    </row>
    <row r="98" spans="7:9" x14ac:dyDescent="0.2">
      <c r="G98" s="1"/>
      <c r="H98" s="1"/>
      <c r="I98" s="1"/>
    </row>
    <row r="99" spans="7:9" x14ac:dyDescent="0.2">
      <c r="G99" s="1"/>
      <c r="H99" s="1"/>
      <c r="I99" s="1"/>
    </row>
    <row r="100" spans="7:9" x14ac:dyDescent="0.2">
      <c r="G100" s="1"/>
      <c r="H100" s="1"/>
      <c r="I100" s="1"/>
    </row>
    <row r="101" spans="7:9" x14ac:dyDescent="0.2">
      <c r="G101" s="1"/>
      <c r="H101" s="1"/>
      <c r="I101" s="1"/>
    </row>
    <row r="102" spans="7:9" x14ac:dyDescent="0.2">
      <c r="G102" s="1"/>
      <c r="H102" s="1"/>
      <c r="I102" s="1"/>
    </row>
    <row r="103" spans="7:9" x14ac:dyDescent="0.2">
      <c r="G103" s="1"/>
      <c r="H103" s="1"/>
      <c r="I103" s="1"/>
    </row>
    <row r="104" spans="7:9" x14ac:dyDescent="0.2">
      <c r="G104" s="1"/>
      <c r="H104" s="1"/>
      <c r="I104" s="1"/>
    </row>
    <row r="105" spans="7:9" x14ac:dyDescent="0.2">
      <c r="G105" s="1"/>
      <c r="H105" s="1"/>
      <c r="I105" s="1"/>
    </row>
    <row r="106" spans="7:9" x14ac:dyDescent="0.2">
      <c r="G106" s="1"/>
      <c r="H106" s="1"/>
      <c r="I106" s="1"/>
    </row>
    <row r="107" spans="7:9" x14ac:dyDescent="0.2">
      <c r="G107" s="1"/>
      <c r="H107" s="1"/>
      <c r="I107" s="1"/>
    </row>
    <row r="108" spans="7:9" x14ac:dyDescent="0.2">
      <c r="G108" s="1"/>
      <c r="H108" s="1"/>
      <c r="I108" s="1"/>
    </row>
    <row r="109" spans="7:9" x14ac:dyDescent="0.2">
      <c r="G109" s="1"/>
      <c r="H109" s="1"/>
      <c r="I109" s="1"/>
    </row>
    <row r="110" spans="7:9" x14ac:dyDescent="0.2">
      <c r="G110" s="1"/>
      <c r="H110" s="1"/>
      <c r="I110" s="1"/>
    </row>
    <row r="111" spans="7:9" x14ac:dyDescent="0.2">
      <c r="G111" s="1"/>
      <c r="H111" s="1"/>
      <c r="I111" s="1"/>
    </row>
    <row r="112" spans="7:9" x14ac:dyDescent="0.2">
      <c r="G112" s="1"/>
      <c r="H112" s="1"/>
      <c r="I112" s="1"/>
    </row>
    <row r="113" spans="7:9" x14ac:dyDescent="0.2">
      <c r="G113" s="1"/>
      <c r="H113" s="1"/>
      <c r="I113" s="1"/>
    </row>
    <row r="114" spans="7:9" x14ac:dyDescent="0.2">
      <c r="G114" s="1"/>
      <c r="H114" s="1"/>
      <c r="I114" s="1"/>
    </row>
    <row r="115" spans="7:9" x14ac:dyDescent="0.2">
      <c r="G115" s="1"/>
      <c r="H115" s="1"/>
      <c r="I115" s="1"/>
    </row>
    <row r="116" spans="7:9" x14ac:dyDescent="0.2">
      <c r="G116" s="1"/>
      <c r="H116" s="1"/>
      <c r="I116" s="1"/>
    </row>
    <row r="117" spans="7:9" x14ac:dyDescent="0.2">
      <c r="G117" s="1"/>
      <c r="H117" s="1"/>
      <c r="I117" s="1"/>
    </row>
    <row r="118" spans="7:9" x14ac:dyDescent="0.2">
      <c r="G118" s="1"/>
      <c r="H118" s="1"/>
      <c r="I118" s="1"/>
    </row>
    <row r="119" spans="7:9" x14ac:dyDescent="0.2">
      <c r="G119" s="1"/>
      <c r="H119" s="1"/>
      <c r="I119" s="1"/>
    </row>
    <row r="120" spans="7:9" x14ac:dyDescent="0.2">
      <c r="G120" s="1"/>
      <c r="H120" s="1"/>
      <c r="I120" s="1"/>
    </row>
    <row r="121" spans="7:9" x14ac:dyDescent="0.2">
      <c r="G121" s="1"/>
      <c r="H121" s="1"/>
      <c r="I121" s="1"/>
    </row>
    <row r="122" spans="7:9" x14ac:dyDescent="0.2">
      <c r="G122" s="1"/>
      <c r="H122" s="1"/>
      <c r="I122" s="1"/>
    </row>
    <row r="123" spans="7:9" x14ac:dyDescent="0.2">
      <c r="G123" s="1"/>
      <c r="H123" s="1"/>
      <c r="I123" s="1"/>
    </row>
    <row r="124" spans="7:9" x14ac:dyDescent="0.2">
      <c r="G124" s="1"/>
      <c r="H124" s="1"/>
      <c r="I124" s="1"/>
    </row>
    <row r="125" spans="7:9" x14ac:dyDescent="0.2">
      <c r="G125" s="1"/>
      <c r="H125" s="1"/>
      <c r="I125" s="1"/>
    </row>
    <row r="126" spans="7:9" x14ac:dyDescent="0.2">
      <c r="G126" s="1"/>
      <c r="H126" s="1"/>
      <c r="I126" s="1"/>
    </row>
    <row r="127" spans="7:9" x14ac:dyDescent="0.2">
      <c r="G127" s="1"/>
      <c r="H127" s="1"/>
      <c r="I127" s="1"/>
    </row>
    <row r="128" spans="7:9" x14ac:dyDescent="0.2">
      <c r="G128" s="1"/>
      <c r="H128" s="1"/>
      <c r="I128" s="1"/>
    </row>
    <row r="129" spans="7:9" x14ac:dyDescent="0.2">
      <c r="G129" s="1"/>
      <c r="H129" s="1"/>
      <c r="I129" s="1"/>
    </row>
    <row r="130" spans="7:9" x14ac:dyDescent="0.2">
      <c r="G130" s="1"/>
      <c r="H130" s="1"/>
      <c r="I130" s="1"/>
    </row>
    <row r="131" spans="7:9" x14ac:dyDescent="0.2">
      <c r="G131" s="1"/>
      <c r="H131" s="1"/>
      <c r="I131" s="1"/>
    </row>
    <row r="132" spans="7:9" x14ac:dyDescent="0.2">
      <c r="G132" s="1"/>
      <c r="H132" s="1"/>
      <c r="I132" s="1"/>
    </row>
    <row r="133" spans="7:9" x14ac:dyDescent="0.2">
      <c r="G133" s="1"/>
      <c r="H133" s="1"/>
      <c r="I133" s="1"/>
    </row>
    <row r="134" spans="7:9" x14ac:dyDescent="0.2">
      <c r="G134" s="1"/>
      <c r="H134" s="1"/>
      <c r="I134" s="1"/>
    </row>
    <row r="135" spans="7:9" x14ac:dyDescent="0.2">
      <c r="G135" s="1"/>
      <c r="H135" s="1"/>
      <c r="I135" s="1"/>
    </row>
    <row r="136" spans="7:9" x14ac:dyDescent="0.2">
      <c r="G136" s="1"/>
      <c r="H136" s="1"/>
      <c r="I136" s="1"/>
    </row>
    <row r="137" spans="7:9" x14ac:dyDescent="0.2">
      <c r="G137" s="1"/>
      <c r="H137" s="1"/>
      <c r="I137" s="1"/>
    </row>
    <row r="138" spans="7:9" x14ac:dyDescent="0.2">
      <c r="G138" s="1"/>
      <c r="H138" s="1"/>
      <c r="I138" s="1"/>
    </row>
    <row r="139" spans="7:9" x14ac:dyDescent="0.2">
      <c r="G139" s="1"/>
      <c r="H139" s="1"/>
      <c r="I139" s="1"/>
    </row>
    <row r="140" spans="7:9" x14ac:dyDescent="0.2">
      <c r="G140" s="1"/>
      <c r="H140" s="1"/>
      <c r="I140" s="1"/>
    </row>
    <row r="141" spans="7:9" x14ac:dyDescent="0.2">
      <c r="G141" s="1"/>
      <c r="H141" s="1"/>
      <c r="I141" s="1"/>
    </row>
    <row r="142" spans="7:9" x14ac:dyDescent="0.2">
      <c r="G142" s="1"/>
      <c r="H142" s="1"/>
      <c r="I142" s="1"/>
    </row>
    <row r="143" spans="7:9" x14ac:dyDescent="0.2">
      <c r="G143" s="1"/>
      <c r="H143" s="1"/>
      <c r="I143" s="1"/>
    </row>
    <row r="144" spans="7:9" x14ac:dyDescent="0.2">
      <c r="G144" s="1"/>
      <c r="H144" s="1"/>
      <c r="I144" s="1"/>
    </row>
    <row r="145" spans="7:9" x14ac:dyDescent="0.2">
      <c r="G145" s="1"/>
      <c r="H145" s="1"/>
      <c r="I145" s="1"/>
    </row>
    <row r="146" spans="7:9" x14ac:dyDescent="0.2">
      <c r="G146" s="1"/>
      <c r="H146" s="1"/>
      <c r="I146" s="1"/>
    </row>
    <row r="147" spans="7:9" x14ac:dyDescent="0.2">
      <c r="G147" s="1"/>
      <c r="H147" s="1"/>
      <c r="I147" s="1"/>
    </row>
  </sheetData>
  <mergeCells count="1">
    <mergeCell ref="E67:F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>University of Leeds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Wheat</dc:creator>
  <cp:lastModifiedBy>Phillip Wheat</cp:lastModifiedBy>
  <dcterms:created xsi:type="dcterms:W3CDTF">2017-10-11T08:06:46Z</dcterms:created>
  <dcterms:modified xsi:type="dcterms:W3CDTF">2017-10-23T14:03:38Z</dcterms:modified>
</cp:coreProperties>
</file>