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5970\Desktop\"/>
    </mc:Choice>
  </mc:AlternateContent>
  <xr:revisionPtr revIDLastSave="0" documentId="8_{3184E15A-9B8C-46F2-A064-C056530F8A9B}" xr6:coauthVersionLast="36" xr6:coauthVersionMax="36" xr10:uidLastSave="{00000000-0000-0000-0000-000000000000}"/>
  <bookViews>
    <workbookView xWindow="0" yWindow="0" windowWidth="28800" windowHeight="12225" xr2:uid="{6FB31068-F76D-4D02-941C-A66AE0E931D9}"/>
  </bookViews>
  <sheets>
    <sheet name="List2" sheetId="2" r:id="rId1"/>
    <sheet name="List3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5" i="2" l="1" a="1"/>
  <c r="N125" i="2" s="1"/>
  <c r="K131" i="2" a="1"/>
  <c r="K131" i="2" s="1"/>
  <c r="F131" i="2" a="1"/>
  <c r="F131" i="2" s="1"/>
  <c r="K127" i="2"/>
  <c r="K128" i="2"/>
  <c r="K126" i="2"/>
  <c r="K125" i="2"/>
  <c r="I128" i="2"/>
  <c r="H128" i="2"/>
  <c r="I127" i="2"/>
  <c r="H127" i="2"/>
  <c r="G127" i="2" a="1"/>
  <c r="G127" i="2" s="1"/>
  <c r="H126" i="2"/>
  <c r="I126" i="2"/>
  <c r="G126" i="2"/>
  <c r="F126" i="2" a="1"/>
  <c r="F126" i="2" s="1"/>
  <c r="I125" i="2"/>
  <c r="H125" i="2"/>
  <c r="G125" i="2"/>
  <c r="F125" i="2"/>
  <c r="F4" i="2"/>
  <c r="G4" i="2"/>
  <c r="H4" i="2"/>
  <c r="I4" i="2"/>
  <c r="F5" i="2"/>
  <c r="G5" i="2"/>
  <c r="H5" i="2"/>
  <c r="I5" i="2"/>
  <c r="F6" i="2"/>
  <c r="G6" i="2"/>
  <c r="H6" i="2"/>
  <c r="I6" i="2"/>
  <c r="F7" i="2"/>
  <c r="G7" i="2"/>
  <c r="H7" i="2"/>
  <c r="I7" i="2"/>
  <c r="F8" i="2"/>
  <c r="G8" i="2"/>
  <c r="H8" i="2"/>
  <c r="I8" i="2"/>
  <c r="F9" i="2"/>
  <c r="G9" i="2"/>
  <c r="H9" i="2"/>
  <c r="I9" i="2"/>
  <c r="F10" i="2"/>
  <c r="G10" i="2"/>
  <c r="H10" i="2"/>
  <c r="I10" i="2"/>
  <c r="F11" i="2"/>
  <c r="G11" i="2"/>
  <c r="H11" i="2"/>
  <c r="I11" i="2"/>
  <c r="F12" i="2"/>
  <c r="G12" i="2"/>
  <c r="H12" i="2"/>
  <c r="I12" i="2"/>
  <c r="F13" i="2"/>
  <c r="G13" i="2"/>
  <c r="H13" i="2"/>
  <c r="I13" i="2"/>
  <c r="F14" i="2"/>
  <c r="G14" i="2"/>
  <c r="H14" i="2"/>
  <c r="I14" i="2"/>
  <c r="F15" i="2"/>
  <c r="G15" i="2"/>
  <c r="H15" i="2"/>
  <c r="I15" i="2"/>
  <c r="F16" i="2"/>
  <c r="G16" i="2"/>
  <c r="H16" i="2"/>
  <c r="I16" i="2"/>
  <c r="F17" i="2"/>
  <c r="G17" i="2"/>
  <c r="H17" i="2"/>
  <c r="I17" i="2"/>
  <c r="F18" i="2"/>
  <c r="G18" i="2"/>
  <c r="H18" i="2"/>
  <c r="I18" i="2"/>
  <c r="F19" i="2"/>
  <c r="G19" i="2"/>
  <c r="H19" i="2"/>
  <c r="I19" i="2"/>
  <c r="F20" i="2"/>
  <c r="G20" i="2"/>
  <c r="H20" i="2"/>
  <c r="I20" i="2"/>
  <c r="F21" i="2"/>
  <c r="G21" i="2"/>
  <c r="H21" i="2"/>
  <c r="I21" i="2"/>
  <c r="F22" i="2"/>
  <c r="G22" i="2"/>
  <c r="H22" i="2"/>
  <c r="I22" i="2"/>
  <c r="F23" i="2"/>
  <c r="G23" i="2"/>
  <c r="H23" i="2"/>
  <c r="I23" i="2"/>
  <c r="F24" i="2"/>
  <c r="G24" i="2"/>
  <c r="H24" i="2"/>
  <c r="I24" i="2"/>
  <c r="F25" i="2"/>
  <c r="G25" i="2"/>
  <c r="H25" i="2"/>
  <c r="I25" i="2"/>
  <c r="F26" i="2"/>
  <c r="G26" i="2"/>
  <c r="H26" i="2"/>
  <c r="I26" i="2"/>
  <c r="F27" i="2"/>
  <c r="G27" i="2"/>
  <c r="H27" i="2"/>
  <c r="I27" i="2"/>
  <c r="F28" i="2"/>
  <c r="G28" i="2"/>
  <c r="H28" i="2"/>
  <c r="I28" i="2"/>
  <c r="F29" i="2"/>
  <c r="G29" i="2"/>
  <c r="H29" i="2"/>
  <c r="I29" i="2"/>
  <c r="F30" i="2"/>
  <c r="G30" i="2"/>
  <c r="H30" i="2"/>
  <c r="I30" i="2"/>
  <c r="F31" i="2"/>
  <c r="G31" i="2"/>
  <c r="H31" i="2"/>
  <c r="I31" i="2"/>
  <c r="F32" i="2"/>
  <c r="G32" i="2"/>
  <c r="H32" i="2"/>
  <c r="I32" i="2"/>
  <c r="F33" i="2"/>
  <c r="G33" i="2"/>
  <c r="H33" i="2"/>
  <c r="I33" i="2"/>
  <c r="F34" i="2"/>
  <c r="G34" i="2"/>
  <c r="H34" i="2"/>
  <c r="I34" i="2"/>
  <c r="F35" i="2"/>
  <c r="G35" i="2"/>
  <c r="H35" i="2"/>
  <c r="I35" i="2"/>
  <c r="F36" i="2"/>
  <c r="G36" i="2"/>
  <c r="H36" i="2"/>
  <c r="I36" i="2"/>
  <c r="F37" i="2"/>
  <c r="G37" i="2"/>
  <c r="H37" i="2"/>
  <c r="I37" i="2"/>
  <c r="F38" i="2"/>
  <c r="G38" i="2"/>
  <c r="H38" i="2"/>
  <c r="I38" i="2"/>
  <c r="F39" i="2"/>
  <c r="G39" i="2"/>
  <c r="H39" i="2"/>
  <c r="I39" i="2"/>
  <c r="F40" i="2"/>
  <c r="G40" i="2"/>
  <c r="H40" i="2"/>
  <c r="I40" i="2"/>
  <c r="F41" i="2"/>
  <c r="G41" i="2"/>
  <c r="H41" i="2"/>
  <c r="I41" i="2"/>
  <c r="F42" i="2"/>
  <c r="G42" i="2"/>
  <c r="H42" i="2"/>
  <c r="I42" i="2"/>
  <c r="F43" i="2"/>
  <c r="G43" i="2"/>
  <c r="H43" i="2"/>
  <c r="I43" i="2"/>
  <c r="F44" i="2"/>
  <c r="G44" i="2"/>
  <c r="H44" i="2"/>
  <c r="I44" i="2"/>
  <c r="F45" i="2"/>
  <c r="G45" i="2"/>
  <c r="H45" i="2"/>
  <c r="I45" i="2"/>
  <c r="F46" i="2"/>
  <c r="G46" i="2"/>
  <c r="H46" i="2"/>
  <c r="I46" i="2"/>
  <c r="F47" i="2"/>
  <c r="G47" i="2"/>
  <c r="H47" i="2"/>
  <c r="I47" i="2"/>
  <c r="F48" i="2"/>
  <c r="G48" i="2"/>
  <c r="H48" i="2"/>
  <c r="I48" i="2"/>
  <c r="F49" i="2"/>
  <c r="G49" i="2"/>
  <c r="H49" i="2"/>
  <c r="I49" i="2"/>
  <c r="F50" i="2"/>
  <c r="G50" i="2"/>
  <c r="H50" i="2"/>
  <c r="I50" i="2"/>
  <c r="F51" i="2"/>
  <c r="G51" i="2"/>
  <c r="H51" i="2"/>
  <c r="I51" i="2"/>
  <c r="F52" i="2"/>
  <c r="G52" i="2"/>
  <c r="H52" i="2"/>
  <c r="I52" i="2"/>
  <c r="F53" i="2"/>
  <c r="G53" i="2"/>
  <c r="H53" i="2"/>
  <c r="I53" i="2"/>
  <c r="F54" i="2"/>
  <c r="G54" i="2"/>
  <c r="H54" i="2"/>
  <c r="I54" i="2"/>
  <c r="F55" i="2"/>
  <c r="G55" i="2"/>
  <c r="H55" i="2"/>
  <c r="I55" i="2"/>
  <c r="F56" i="2"/>
  <c r="G56" i="2"/>
  <c r="H56" i="2"/>
  <c r="I56" i="2"/>
  <c r="F57" i="2"/>
  <c r="G57" i="2"/>
  <c r="H57" i="2"/>
  <c r="I57" i="2"/>
  <c r="F58" i="2"/>
  <c r="G58" i="2"/>
  <c r="H58" i="2"/>
  <c r="I58" i="2"/>
  <c r="F59" i="2"/>
  <c r="G59" i="2"/>
  <c r="H59" i="2"/>
  <c r="I59" i="2"/>
  <c r="F60" i="2"/>
  <c r="G60" i="2"/>
  <c r="H60" i="2"/>
  <c r="I60" i="2"/>
  <c r="F61" i="2"/>
  <c r="G61" i="2"/>
  <c r="H61" i="2"/>
  <c r="I61" i="2"/>
  <c r="F62" i="2"/>
  <c r="G62" i="2"/>
  <c r="H62" i="2"/>
  <c r="I62" i="2"/>
  <c r="F63" i="2"/>
  <c r="G63" i="2"/>
  <c r="H63" i="2"/>
  <c r="I63" i="2"/>
  <c r="F64" i="2"/>
  <c r="G64" i="2"/>
  <c r="H64" i="2"/>
  <c r="I64" i="2"/>
  <c r="F65" i="2"/>
  <c r="G65" i="2"/>
  <c r="H65" i="2"/>
  <c r="I65" i="2"/>
  <c r="F66" i="2"/>
  <c r="G66" i="2"/>
  <c r="H66" i="2"/>
  <c r="I66" i="2"/>
  <c r="F67" i="2"/>
  <c r="G67" i="2"/>
  <c r="H67" i="2"/>
  <c r="I67" i="2"/>
  <c r="F68" i="2"/>
  <c r="G68" i="2"/>
  <c r="H68" i="2"/>
  <c r="I68" i="2"/>
  <c r="F69" i="2"/>
  <c r="G69" i="2"/>
  <c r="H69" i="2"/>
  <c r="I69" i="2"/>
  <c r="F70" i="2"/>
  <c r="G70" i="2"/>
  <c r="H70" i="2"/>
  <c r="I70" i="2"/>
  <c r="F71" i="2"/>
  <c r="G71" i="2"/>
  <c r="H71" i="2"/>
  <c r="I71" i="2"/>
  <c r="F72" i="2"/>
  <c r="G72" i="2"/>
  <c r="H72" i="2"/>
  <c r="I72" i="2"/>
  <c r="F73" i="2"/>
  <c r="G73" i="2"/>
  <c r="H73" i="2"/>
  <c r="I73" i="2"/>
  <c r="F74" i="2"/>
  <c r="G74" i="2"/>
  <c r="H74" i="2"/>
  <c r="I74" i="2"/>
  <c r="F75" i="2"/>
  <c r="G75" i="2"/>
  <c r="H75" i="2"/>
  <c r="I75" i="2"/>
  <c r="F76" i="2"/>
  <c r="G76" i="2"/>
  <c r="H76" i="2"/>
  <c r="I76" i="2"/>
  <c r="F77" i="2"/>
  <c r="G77" i="2"/>
  <c r="H77" i="2"/>
  <c r="I77" i="2"/>
  <c r="F78" i="2"/>
  <c r="G78" i="2"/>
  <c r="H78" i="2"/>
  <c r="I78" i="2"/>
  <c r="F79" i="2"/>
  <c r="G79" i="2"/>
  <c r="H79" i="2"/>
  <c r="I79" i="2"/>
  <c r="F80" i="2"/>
  <c r="G80" i="2"/>
  <c r="H80" i="2"/>
  <c r="I80" i="2"/>
  <c r="F81" i="2"/>
  <c r="G81" i="2"/>
  <c r="H81" i="2"/>
  <c r="I81" i="2"/>
  <c r="F82" i="2"/>
  <c r="G82" i="2"/>
  <c r="H82" i="2"/>
  <c r="I82" i="2"/>
  <c r="F83" i="2"/>
  <c r="G83" i="2"/>
  <c r="H83" i="2"/>
  <c r="I83" i="2"/>
  <c r="F84" i="2"/>
  <c r="G84" i="2"/>
  <c r="H84" i="2"/>
  <c r="I84" i="2"/>
  <c r="F85" i="2"/>
  <c r="G85" i="2"/>
  <c r="H85" i="2"/>
  <c r="I85" i="2"/>
  <c r="F86" i="2"/>
  <c r="G86" i="2"/>
  <c r="H86" i="2"/>
  <c r="I86" i="2"/>
  <c r="F87" i="2"/>
  <c r="G87" i="2"/>
  <c r="H87" i="2"/>
  <c r="I87" i="2"/>
  <c r="F88" i="2"/>
  <c r="G88" i="2"/>
  <c r="H88" i="2"/>
  <c r="I88" i="2"/>
  <c r="F89" i="2"/>
  <c r="G89" i="2"/>
  <c r="H89" i="2"/>
  <c r="I89" i="2"/>
  <c r="F90" i="2"/>
  <c r="G90" i="2"/>
  <c r="H90" i="2"/>
  <c r="I90" i="2"/>
  <c r="F91" i="2"/>
  <c r="G91" i="2"/>
  <c r="H91" i="2"/>
  <c r="I91" i="2"/>
  <c r="F92" i="2"/>
  <c r="G92" i="2"/>
  <c r="H92" i="2"/>
  <c r="I92" i="2"/>
  <c r="F93" i="2"/>
  <c r="G93" i="2"/>
  <c r="H93" i="2"/>
  <c r="I93" i="2"/>
  <c r="F94" i="2"/>
  <c r="G94" i="2"/>
  <c r="H94" i="2"/>
  <c r="I94" i="2"/>
  <c r="F95" i="2"/>
  <c r="G95" i="2"/>
  <c r="H95" i="2"/>
  <c r="I95" i="2"/>
  <c r="F96" i="2"/>
  <c r="G96" i="2"/>
  <c r="H96" i="2"/>
  <c r="I96" i="2"/>
  <c r="F97" i="2"/>
  <c r="G97" i="2"/>
  <c r="H97" i="2"/>
  <c r="I97" i="2"/>
  <c r="F98" i="2"/>
  <c r="G98" i="2"/>
  <c r="H98" i="2"/>
  <c r="I98" i="2"/>
  <c r="F99" i="2"/>
  <c r="G99" i="2"/>
  <c r="H99" i="2"/>
  <c r="I99" i="2"/>
  <c r="F100" i="2"/>
  <c r="G100" i="2"/>
  <c r="H100" i="2"/>
  <c r="I100" i="2"/>
  <c r="F101" i="2"/>
  <c r="G101" i="2"/>
  <c r="H101" i="2"/>
  <c r="I101" i="2"/>
  <c r="F102" i="2"/>
  <c r="G102" i="2"/>
  <c r="H102" i="2"/>
  <c r="I102" i="2"/>
  <c r="F103" i="2"/>
  <c r="G103" i="2"/>
  <c r="H103" i="2"/>
  <c r="I103" i="2"/>
  <c r="F104" i="2"/>
  <c r="G104" i="2"/>
  <c r="H104" i="2"/>
  <c r="I104" i="2"/>
  <c r="F105" i="2"/>
  <c r="G105" i="2"/>
  <c r="H105" i="2"/>
  <c r="I105" i="2"/>
  <c r="F106" i="2"/>
  <c r="G106" i="2"/>
  <c r="H106" i="2"/>
  <c r="I106" i="2"/>
  <c r="F107" i="2"/>
  <c r="G107" i="2"/>
  <c r="H107" i="2"/>
  <c r="I107" i="2"/>
  <c r="F108" i="2"/>
  <c r="G108" i="2"/>
  <c r="H108" i="2"/>
  <c r="I108" i="2"/>
  <c r="F109" i="2"/>
  <c r="G109" i="2"/>
  <c r="H109" i="2"/>
  <c r="I109" i="2"/>
  <c r="F110" i="2"/>
  <c r="G110" i="2"/>
  <c r="H110" i="2"/>
  <c r="I110" i="2"/>
  <c r="F111" i="2"/>
  <c r="G111" i="2"/>
  <c r="H111" i="2"/>
  <c r="I111" i="2"/>
  <c r="F112" i="2"/>
  <c r="G112" i="2"/>
  <c r="H112" i="2"/>
  <c r="I112" i="2"/>
  <c r="F113" i="2"/>
  <c r="G113" i="2"/>
  <c r="H113" i="2"/>
  <c r="I113" i="2"/>
  <c r="F114" i="2"/>
  <c r="G114" i="2"/>
  <c r="H114" i="2"/>
  <c r="I114" i="2"/>
  <c r="F115" i="2"/>
  <c r="G115" i="2"/>
  <c r="H115" i="2"/>
  <c r="I115" i="2"/>
  <c r="F116" i="2"/>
  <c r="G116" i="2"/>
  <c r="H116" i="2"/>
  <c r="I116" i="2"/>
  <c r="F117" i="2"/>
  <c r="G117" i="2"/>
  <c r="H117" i="2"/>
  <c r="I117" i="2"/>
  <c r="F118" i="2"/>
  <c r="G118" i="2"/>
  <c r="H118" i="2"/>
  <c r="I118" i="2"/>
  <c r="F119" i="2"/>
  <c r="G119" i="2"/>
  <c r="H119" i="2"/>
  <c r="I119" i="2"/>
  <c r="F120" i="2"/>
  <c r="G120" i="2"/>
  <c r="H120" i="2"/>
  <c r="I120" i="2"/>
  <c r="F121" i="2"/>
  <c r="G121" i="2"/>
  <c r="H121" i="2"/>
  <c r="I121" i="2"/>
  <c r="G3" i="2"/>
  <c r="H3" i="2"/>
  <c r="I3" i="2"/>
  <c r="F3" i="2"/>
  <c r="P128" i="2" l="1"/>
  <c r="O128" i="2"/>
  <c r="O127" i="2"/>
  <c r="N128" i="2"/>
  <c r="Q127" i="2"/>
  <c r="P127" i="2"/>
  <c r="N127" i="2"/>
  <c r="Q128" i="2"/>
  <c r="Q126" i="2"/>
  <c r="P126" i="2"/>
  <c r="O126" i="2"/>
  <c r="N126" i="2"/>
  <c r="Q129" i="2"/>
  <c r="Q125" i="2"/>
  <c r="P129" i="2"/>
  <c r="P125" i="2"/>
  <c r="O129" i="2"/>
  <c r="O125" i="2"/>
  <c r="N129" i="2"/>
  <c r="K134" i="2"/>
  <c r="K133" i="2"/>
  <c r="K132" i="2"/>
  <c r="I134" i="2"/>
  <c r="H134" i="2"/>
  <c r="G134" i="2"/>
  <c r="F134" i="2"/>
  <c r="H133" i="2"/>
  <c r="G133" i="2"/>
  <c r="I133" i="2"/>
  <c r="F133" i="2"/>
  <c r="I132" i="2"/>
  <c r="H132" i="2"/>
  <c r="F132" i="2"/>
  <c r="H131" i="2"/>
  <c r="G131" i="2"/>
  <c r="G132" i="2"/>
  <c r="I131" i="2"/>
  <c r="G128" i="2"/>
  <c r="F128" i="2"/>
  <c r="F127" i="2"/>
  <c r="I126" i="3"/>
  <c r="H126" i="3"/>
  <c r="N123" i="3" l="1" a="1"/>
  <c r="N123" i="3" s="1"/>
  <c r="K126" i="3"/>
  <c r="K127" i="3"/>
  <c r="K125" i="3"/>
  <c r="K124" i="3"/>
  <c r="I127" i="3"/>
  <c r="H127" i="3"/>
  <c r="F132" i="3" s="1" a="1"/>
  <c r="F132" i="3" s="1"/>
  <c r="G126" i="3" a="1"/>
  <c r="G126" i="3" s="1"/>
  <c r="G127" i="3"/>
  <c r="H125" i="3"/>
  <c r="I125" i="3"/>
  <c r="G125" i="3"/>
  <c r="F125" i="3" a="1"/>
  <c r="F125" i="3" s="1"/>
  <c r="H124" i="3"/>
  <c r="I124" i="3"/>
  <c r="G124" i="3"/>
  <c r="F124" i="3"/>
  <c r="F4" i="3"/>
  <c r="G4" i="3"/>
  <c r="H4" i="3"/>
  <c r="I4" i="3"/>
  <c r="F5" i="3"/>
  <c r="G5" i="3"/>
  <c r="H5" i="3"/>
  <c r="I5" i="3"/>
  <c r="F6" i="3"/>
  <c r="G6" i="3"/>
  <c r="H6" i="3"/>
  <c r="I6" i="3"/>
  <c r="F7" i="3"/>
  <c r="G7" i="3"/>
  <c r="H7" i="3"/>
  <c r="I7" i="3"/>
  <c r="F8" i="3"/>
  <c r="G8" i="3"/>
  <c r="H8" i="3"/>
  <c r="I8" i="3"/>
  <c r="F9" i="3"/>
  <c r="G9" i="3"/>
  <c r="H9" i="3"/>
  <c r="I9" i="3"/>
  <c r="F10" i="3"/>
  <c r="G10" i="3"/>
  <c r="H10" i="3"/>
  <c r="I10" i="3"/>
  <c r="F11" i="3"/>
  <c r="G11" i="3"/>
  <c r="H11" i="3"/>
  <c r="I11" i="3"/>
  <c r="F12" i="3"/>
  <c r="G12" i="3"/>
  <c r="H12" i="3"/>
  <c r="I12" i="3"/>
  <c r="F13" i="3"/>
  <c r="G13" i="3"/>
  <c r="H13" i="3"/>
  <c r="I13" i="3"/>
  <c r="F14" i="3"/>
  <c r="G14" i="3"/>
  <c r="H14" i="3"/>
  <c r="I14" i="3"/>
  <c r="F15" i="3"/>
  <c r="G15" i="3"/>
  <c r="H15" i="3"/>
  <c r="I15" i="3"/>
  <c r="F16" i="3"/>
  <c r="G16" i="3"/>
  <c r="H16" i="3"/>
  <c r="I16" i="3"/>
  <c r="F17" i="3"/>
  <c r="G17" i="3"/>
  <c r="H17" i="3"/>
  <c r="I17" i="3"/>
  <c r="F18" i="3"/>
  <c r="G18" i="3"/>
  <c r="H18" i="3"/>
  <c r="I18" i="3"/>
  <c r="F19" i="3"/>
  <c r="G19" i="3"/>
  <c r="H19" i="3"/>
  <c r="I19" i="3"/>
  <c r="F20" i="3"/>
  <c r="G20" i="3"/>
  <c r="H20" i="3"/>
  <c r="I20" i="3"/>
  <c r="F21" i="3"/>
  <c r="G21" i="3"/>
  <c r="H21" i="3"/>
  <c r="I21" i="3"/>
  <c r="F22" i="3"/>
  <c r="G22" i="3"/>
  <c r="H22" i="3"/>
  <c r="I22" i="3"/>
  <c r="F23" i="3"/>
  <c r="G23" i="3"/>
  <c r="H23" i="3"/>
  <c r="I23" i="3"/>
  <c r="F24" i="3"/>
  <c r="G24" i="3"/>
  <c r="H24" i="3"/>
  <c r="I24" i="3"/>
  <c r="F25" i="3"/>
  <c r="G25" i="3"/>
  <c r="H25" i="3"/>
  <c r="I25" i="3"/>
  <c r="F26" i="3"/>
  <c r="G26" i="3"/>
  <c r="H26" i="3"/>
  <c r="I26" i="3"/>
  <c r="F27" i="3"/>
  <c r="G27" i="3"/>
  <c r="H27" i="3"/>
  <c r="I27" i="3"/>
  <c r="F28" i="3"/>
  <c r="G28" i="3"/>
  <c r="H28" i="3"/>
  <c r="I28" i="3"/>
  <c r="F29" i="3"/>
  <c r="G29" i="3"/>
  <c r="H29" i="3"/>
  <c r="I29" i="3"/>
  <c r="F30" i="3"/>
  <c r="G30" i="3"/>
  <c r="H30" i="3"/>
  <c r="I30" i="3"/>
  <c r="F31" i="3"/>
  <c r="G31" i="3"/>
  <c r="H31" i="3"/>
  <c r="I31" i="3"/>
  <c r="F32" i="3"/>
  <c r="G32" i="3"/>
  <c r="H32" i="3"/>
  <c r="I32" i="3"/>
  <c r="F33" i="3"/>
  <c r="G33" i="3"/>
  <c r="H33" i="3"/>
  <c r="I33" i="3"/>
  <c r="F34" i="3"/>
  <c r="G34" i="3"/>
  <c r="H34" i="3"/>
  <c r="I34" i="3"/>
  <c r="F35" i="3"/>
  <c r="G35" i="3"/>
  <c r="H35" i="3"/>
  <c r="I35" i="3"/>
  <c r="F36" i="3"/>
  <c r="G36" i="3"/>
  <c r="H36" i="3"/>
  <c r="I36" i="3"/>
  <c r="F37" i="3"/>
  <c r="G37" i="3"/>
  <c r="H37" i="3"/>
  <c r="I37" i="3"/>
  <c r="F38" i="3"/>
  <c r="G38" i="3"/>
  <c r="H38" i="3"/>
  <c r="I38" i="3"/>
  <c r="F39" i="3"/>
  <c r="G39" i="3"/>
  <c r="H39" i="3"/>
  <c r="I39" i="3"/>
  <c r="F40" i="3"/>
  <c r="G40" i="3"/>
  <c r="H40" i="3"/>
  <c r="I40" i="3"/>
  <c r="F41" i="3"/>
  <c r="G41" i="3"/>
  <c r="H41" i="3"/>
  <c r="I41" i="3"/>
  <c r="F42" i="3"/>
  <c r="G42" i="3"/>
  <c r="H42" i="3"/>
  <c r="I42" i="3"/>
  <c r="F43" i="3"/>
  <c r="G43" i="3"/>
  <c r="H43" i="3"/>
  <c r="I43" i="3"/>
  <c r="F44" i="3"/>
  <c r="G44" i="3"/>
  <c r="H44" i="3"/>
  <c r="I44" i="3"/>
  <c r="F45" i="3"/>
  <c r="G45" i="3"/>
  <c r="H45" i="3"/>
  <c r="I45" i="3"/>
  <c r="F46" i="3"/>
  <c r="G46" i="3"/>
  <c r="H46" i="3"/>
  <c r="I46" i="3"/>
  <c r="F47" i="3"/>
  <c r="G47" i="3"/>
  <c r="H47" i="3"/>
  <c r="I47" i="3"/>
  <c r="F48" i="3"/>
  <c r="G48" i="3"/>
  <c r="H48" i="3"/>
  <c r="I48" i="3"/>
  <c r="F49" i="3"/>
  <c r="G49" i="3"/>
  <c r="H49" i="3"/>
  <c r="I49" i="3"/>
  <c r="F50" i="3"/>
  <c r="G50" i="3"/>
  <c r="H50" i="3"/>
  <c r="I50" i="3"/>
  <c r="F51" i="3"/>
  <c r="G51" i="3"/>
  <c r="H51" i="3"/>
  <c r="I51" i="3"/>
  <c r="F52" i="3"/>
  <c r="G52" i="3"/>
  <c r="H52" i="3"/>
  <c r="I52" i="3"/>
  <c r="F53" i="3"/>
  <c r="G53" i="3"/>
  <c r="H53" i="3"/>
  <c r="I53" i="3"/>
  <c r="F54" i="3"/>
  <c r="G54" i="3"/>
  <c r="H54" i="3"/>
  <c r="I54" i="3"/>
  <c r="F55" i="3"/>
  <c r="G55" i="3"/>
  <c r="H55" i="3"/>
  <c r="I55" i="3"/>
  <c r="F56" i="3"/>
  <c r="G56" i="3"/>
  <c r="H56" i="3"/>
  <c r="I56" i="3"/>
  <c r="F57" i="3"/>
  <c r="G57" i="3"/>
  <c r="H57" i="3"/>
  <c r="I57" i="3"/>
  <c r="F58" i="3"/>
  <c r="G58" i="3"/>
  <c r="H58" i="3"/>
  <c r="I58" i="3"/>
  <c r="F59" i="3"/>
  <c r="G59" i="3"/>
  <c r="H59" i="3"/>
  <c r="I59" i="3"/>
  <c r="F60" i="3"/>
  <c r="G60" i="3"/>
  <c r="H60" i="3"/>
  <c r="I60" i="3"/>
  <c r="F61" i="3"/>
  <c r="G61" i="3"/>
  <c r="H61" i="3"/>
  <c r="I61" i="3"/>
  <c r="F62" i="3"/>
  <c r="G62" i="3"/>
  <c r="H62" i="3"/>
  <c r="I62" i="3"/>
  <c r="F63" i="3"/>
  <c r="G63" i="3"/>
  <c r="H63" i="3"/>
  <c r="I63" i="3"/>
  <c r="F64" i="3"/>
  <c r="G64" i="3"/>
  <c r="H64" i="3"/>
  <c r="I64" i="3"/>
  <c r="F65" i="3"/>
  <c r="G65" i="3"/>
  <c r="H65" i="3"/>
  <c r="I65" i="3"/>
  <c r="F66" i="3"/>
  <c r="G66" i="3"/>
  <c r="H66" i="3"/>
  <c r="I66" i="3"/>
  <c r="F67" i="3"/>
  <c r="G67" i="3"/>
  <c r="H67" i="3"/>
  <c r="I67" i="3"/>
  <c r="F68" i="3"/>
  <c r="G68" i="3"/>
  <c r="H68" i="3"/>
  <c r="I68" i="3"/>
  <c r="F69" i="3"/>
  <c r="G69" i="3"/>
  <c r="H69" i="3"/>
  <c r="I69" i="3"/>
  <c r="F70" i="3"/>
  <c r="G70" i="3"/>
  <c r="H70" i="3"/>
  <c r="I70" i="3"/>
  <c r="F71" i="3"/>
  <c r="G71" i="3"/>
  <c r="H71" i="3"/>
  <c r="I71" i="3"/>
  <c r="F72" i="3"/>
  <c r="G72" i="3"/>
  <c r="H72" i="3"/>
  <c r="I72" i="3"/>
  <c r="F73" i="3"/>
  <c r="G73" i="3"/>
  <c r="H73" i="3"/>
  <c r="I73" i="3"/>
  <c r="F74" i="3"/>
  <c r="G74" i="3"/>
  <c r="H74" i="3"/>
  <c r="I74" i="3"/>
  <c r="F75" i="3"/>
  <c r="G75" i="3"/>
  <c r="H75" i="3"/>
  <c r="I75" i="3"/>
  <c r="F76" i="3"/>
  <c r="G76" i="3"/>
  <c r="H76" i="3"/>
  <c r="I76" i="3"/>
  <c r="F77" i="3"/>
  <c r="G77" i="3"/>
  <c r="H77" i="3"/>
  <c r="I77" i="3"/>
  <c r="F78" i="3"/>
  <c r="G78" i="3"/>
  <c r="H78" i="3"/>
  <c r="I78" i="3"/>
  <c r="F79" i="3"/>
  <c r="G79" i="3"/>
  <c r="H79" i="3"/>
  <c r="I79" i="3"/>
  <c r="F80" i="3"/>
  <c r="G80" i="3"/>
  <c r="H80" i="3"/>
  <c r="I80" i="3"/>
  <c r="F81" i="3"/>
  <c r="G81" i="3"/>
  <c r="H81" i="3"/>
  <c r="I81" i="3"/>
  <c r="F82" i="3"/>
  <c r="G82" i="3"/>
  <c r="H82" i="3"/>
  <c r="I82" i="3"/>
  <c r="F83" i="3"/>
  <c r="G83" i="3"/>
  <c r="H83" i="3"/>
  <c r="I83" i="3"/>
  <c r="F84" i="3"/>
  <c r="G84" i="3"/>
  <c r="H84" i="3"/>
  <c r="I84" i="3"/>
  <c r="F85" i="3"/>
  <c r="G85" i="3"/>
  <c r="H85" i="3"/>
  <c r="I85" i="3"/>
  <c r="F86" i="3"/>
  <c r="G86" i="3"/>
  <c r="H86" i="3"/>
  <c r="I86" i="3"/>
  <c r="F87" i="3"/>
  <c r="G87" i="3"/>
  <c r="H87" i="3"/>
  <c r="I87" i="3"/>
  <c r="F88" i="3"/>
  <c r="G88" i="3"/>
  <c r="H88" i="3"/>
  <c r="I88" i="3"/>
  <c r="F89" i="3"/>
  <c r="G89" i="3"/>
  <c r="H89" i="3"/>
  <c r="I89" i="3"/>
  <c r="F90" i="3"/>
  <c r="G90" i="3"/>
  <c r="H90" i="3"/>
  <c r="I90" i="3"/>
  <c r="F91" i="3"/>
  <c r="G91" i="3"/>
  <c r="H91" i="3"/>
  <c r="I91" i="3"/>
  <c r="F92" i="3"/>
  <c r="G92" i="3"/>
  <c r="H92" i="3"/>
  <c r="I92" i="3"/>
  <c r="F93" i="3"/>
  <c r="G93" i="3"/>
  <c r="H93" i="3"/>
  <c r="I93" i="3"/>
  <c r="F94" i="3"/>
  <c r="G94" i="3"/>
  <c r="H94" i="3"/>
  <c r="I94" i="3"/>
  <c r="F95" i="3"/>
  <c r="G95" i="3"/>
  <c r="H95" i="3"/>
  <c r="I95" i="3"/>
  <c r="F96" i="3"/>
  <c r="G96" i="3"/>
  <c r="H96" i="3"/>
  <c r="I96" i="3"/>
  <c r="F97" i="3"/>
  <c r="G97" i="3"/>
  <c r="H97" i="3"/>
  <c r="I97" i="3"/>
  <c r="F98" i="3"/>
  <c r="G98" i="3"/>
  <c r="H98" i="3"/>
  <c r="I98" i="3"/>
  <c r="F99" i="3"/>
  <c r="G99" i="3"/>
  <c r="H99" i="3"/>
  <c r="I99" i="3"/>
  <c r="F100" i="3"/>
  <c r="G100" i="3"/>
  <c r="H100" i="3"/>
  <c r="I100" i="3"/>
  <c r="F101" i="3"/>
  <c r="G101" i="3"/>
  <c r="H101" i="3"/>
  <c r="I101" i="3"/>
  <c r="F102" i="3"/>
  <c r="G102" i="3"/>
  <c r="H102" i="3"/>
  <c r="I102" i="3"/>
  <c r="F103" i="3"/>
  <c r="G103" i="3"/>
  <c r="H103" i="3"/>
  <c r="I103" i="3"/>
  <c r="F104" i="3"/>
  <c r="G104" i="3"/>
  <c r="H104" i="3"/>
  <c r="I104" i="3"/>
  <c r="F105" i="3"/>
  <c r="G105" i="3"/>
  <c r="H105" i="3"/>
  <c r="I105" i="3"/>
  <c r="F106" i="3"/>
  <c r="G106" i="3"/>
  <c r="H106" i="3"/>
  <c r="I106" i="3"/>
  <c r="F107" i="3"/>
  <c r="G107" i="3"/>
  <c r="H107" i="3"/>
  <c r="I107" i="3"/>
  <c r="F108" i="3"/>
  <c r="G108" i="3"/>
  <c r="H108" i="3"/>
  <c r="I108" i="3"/>
  <c r="F109" i="3"/>
  <c r="G109" i="3"/>
  <c r="H109" i="3"/>
  <c r="I109" i="3"/>
  <c r="F110" i="3"/>
  <c r="G110" i="3"/>
  <c r="H110" i="3"/>
  <c r="I110" i="3"/>
  <c r="F111" i="3"/>
  <c r="G111" i="3"/>
  <c r="H111" i="3"/>
  <c r="I111" i="3"/>
  <c r="F112" i="3"/>
  <c r="G112" i="3"/>
  <c r="H112" i="3"/>
  <c r="I112" i="3"/>
  <c r="F113" i="3"/>
  <c r="G113" i="3"/>
  <c r="H113" i="3"/>
  <c r="I113" i="3"/>
  <c r="F114" i="3"/>
  <c r="G114" i="3"/>
  <c r="H114" i="3"/>
  <c r="I114" i="3"/>
  <c r="F115" i="3"/>
  <c r="G115" i="3"/>
  <c r="H115" i="3"/>
  <c r="I115" i="3"/>
  <c r="F116" i="3"/>
  <c r="G116" i="3"/>
  <c r="H116" i="3"/>
  <c r="I116" i="3"/>
  <c r="F117" i="3"/>
  <c r="G117" i="3"/>
  <c r="H117" i="3"/>
  <c r="I117" i="3"/>
  <c r="F118" i="3"/>
  <c r="G118" i="3"/>
  <c r="H118" i="3"/>
  <c r="I118" i="3"/>
  <c r="F119" i="3"/>
  <c r="G119" i="3"/>
  <c r="H119" i="3"/>
  <c r="I119" i="3"/>
  <c r="F120" i="3"/>
  <c r="G120" i="3"/>
  <c r="H120" i="3"/>
  <c r="I120" i="3"/>
  <c r="F121" i="3"/>
  <c r="G121" i="3"/>
  <c r="H121" i="3"/>
  <c r="I121" i="3"/>
  <c r="G3" i="3"/>
  <c r="H3" i="3"/>
  <c r="I3" i="3"/>
  <c r="F3" i="3"/>
  <c r="Q127" i="3" l="1"/>
  <c r="Q126" i="3"/>
  <c r="Q123" i="3"/>
  <c r="P127" i="3"/>
  <c r="P126" i="3"/>
  <c r="P125" i="3"/>
  <c r="P124" i="3"/>
  <c r="P123" i="3"/>
  <c r="Q124" i="3"/>
  <c r="O127" i="3"/>
  <c r="O126" i="3"/>
  <c r="O125" i="3"/>
  <c r="O124" i="3"/>
  <c r="O123" i="3"/>
  <c r="Q125" i="3"/>
  <c r="N127" i="3"/>
  <c r="N126" i="3"/>
  <c r="N125" i="3"/>
  <c r="N124" i="3"/>
  <c r="I135" i="3"/>
  <c r="I133" i="3"/>
  <c r="H135" i="3"/>
  <c r="H134" i="3"/>
  <c r="H132" i="3"/>
  <c r="G135" i="3"/>
  <c r="G134" i="3"/>
  <c r="G133" i="3"/>
  <c r="G132" i="3"/>
  <c r="I134" i="3"/>
  <c r="I132" i="3"/>
  <c r="H133" i="3"/>
  <c r="F135" i="3"/>
  <c r="F134" i="3"/>
  <c r="F133" i="3"/>
  <c r="F127" i="3"/>
  <c r="F126" i="3"/>
  <c r="K129" i="3" l="1" a="1"/>
  <c r="K129" i="3" s="1"/>
  <c r="K131" i="3" l="1"/>
  <c r="K130" i="3"/>
  <c r="K132" i="3"/>
</calcChain>
</file>

<file path=xl/sharedStrings.xml><?xml version="1.0" encoding="utf-8"?>
<sst xmlns="http://schemas.openxmlformats.org/spreadsheetml/2006/main" count="25" uniqueCount="16">
  <si>
    <t>Factor 1</t>
  </si>
  <si>
    <t>Factor 2</t>
  </si>
  <si>
    <t>Factor 3</t>
  </si>
  <si>
    <t>Stock_XYZ</t>
  </si>
  <si>
    <t>Trading day</t>
  </si>
  <si>
    <t>alfa</t>
  </si>
  <si>
    <t>b1</t>
  </si>
  <si>
    <t>b2</t>
  </si>
  <si>
    <t>b3</t>
  </si>
  <si>
    <t>date</t>
  </si>
  <si>
    <t>Matrix</t>
  </si>
  <si>
    <t>vrs</t>
  </si>
  <si>
    <t>Inv_matrix</t>
  </si>
  <si>
    <t>beta1</t>
  </si>
  <si>
    <t>beta2</t>
  </si>
  <si>
    <t>beta3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</si>
</sst>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405]#\ ###\ ###\ ###\ ###\ ###\ ##0.00"/>
  </numFmts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rgb="FF00B0F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7"/>
      <name val="Calibri"/>
      <family val="2"/>
      <charset val="238"/>
      <scheme val="minor"/>
    </font>
    <font>
      <b/>
      <sz val="11"/>
      <color theme="7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2" borderId="1" xfId="0" applyNumberFormat="1" applyFont="1" applyFill="1" applyBorder="1" applyAlignment="1">
      <alignment horizontal="right" vertical="top" wrapText="1"/>
    </xf>
    <xf numFmtId="164" fontId="1" fillId="2" borderId="3" xfId="0" applyNumberFormat="1" applyFont="1" applyFill="1" applyBorder="1" applyAlignment="1">
      <alignment horizontal="right" vertical="top" wrapText="1"/>
    </xf>
    <xf numFmtId="164" fontId="1" fillId="3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64" fontId="1" fillId="5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right" vertical="top" wrapText="1"/>
    </xf>
    <xf numFmtId="164" fontId="1" fillId="4" borderId="3" xfId="0" applyNumberFormat="1" applyFont="1" applyFill="1" applyBorder="1" applyAlignment="1">
      <alignment horizontal="right" vertical="top" wrapText="1"/>
    </xf>
    <xf numFmtId="164" fontId="1" fillId="5" borderId="3" xfId="0" applyNumberFormat="1" applyFont="1" applyFill="1" applyBorder="1" applyAlignment="1">
      <alignment horizontal="right" vertical="top" wrapText="1"/>
    </xf>
    <xf numFmtId="0" fontId="0" fillId="3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/>
    <xf numFmtId="164" fontId="6" fillId="5" borderId="1" xfId="0" applyNumberFormat="1" applyFont="1" applyFill="1" applyBorder="1" applyAlignment="1">
      <alignment horizontal="right" vertical="top" wrapText="1"/>
    </xf>
    <xf numFmtId="164" fontId="6" fillId="4" borderId="1" xfId="0" applyNumberFormat="1" applyFont="1" applyFill="1" applyBorder="1" applyAlignment="1">
      <alignment horizontal="right" vertical="top" wrapText="1"/>
    </xf>
    <xf numFmtId="164" fontId="6" fillId="3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53969-B249-4AE1-A884-216089AD7734}">
  <dimension ref="A1:Q134"/>
  <sheetViews>
    <sheetView tabSelected="1" topLeftCell="A104" workbookViewId="0">
      <selection activeCell="N126" sqref="N126:Q129"/>
    </sheetView>
  </sheetViews>
  <sheetFormatPr defaultRowHeight="15" x14ac:dyDescent="0.25"/>
  <cols>
    <col min="1" max="1" width="10.5703125" style="6" bestFit="1" customWidth="1"/>
    <col min="2" max="2" width="10" bestFit="1" customWidth="1"/>
    <col min="3" max="3" width="11" bestFit="1" customWidth="1"/>
    <col min="4" max="4" width="10.5703125" bestFit="1" customWidth="1"/>
    <col min="5" max="5" width="11" bestFit="1" customWidth="1"/>
  </cols>
  <sheetData>
    <row r="1" spans="1:9" ht="15.75" thickBot="1" x14ac:dyDescent="0.3">
      <c r="A1" s="6" t="s">
        <v>9</v>
      </c>
      <c r="B1" s="7" t="s">
        <v>3</v>
      </c>
      <c r="C1" s="11" t="s">
        <v>0</v>
      </c>
      <c r="D1" s="12" t="s">
        <v>1</v>
      </c>
      <c r="E1" s="13" t="s">
        <v>2</v>
      </c>
    </row>
    <row r="2" spans="1:9" ht="15.75" thickBot="1" x14ac:dyDescent="0.3">
      <c r="A2" s="6">
        <v>1</v>
      </c>
      <c r="B2" s="2">
        <v>338</v>
      </c>
      <c r="C2" s="8">
        <v>749.7</v>
      </c>
      <c r="D2" s="9">
        <v>733.5</v>
      </c>
      <c r="E2" s="10">
        <v>2113</v>
      </c>
    </row>
    <row r="3" spans="1:9" ht="15.75" thickBot="1" x14ac:dyDescent="0.3">
      <c r="A3" s="6">
        <v>2</v>
      </c>
      <c r="B3" s="1">
        <v>325</v>
      </c>
      <c r="C3" s="3">
        <v>745.1</v>
      </c>
      <c r="D3" s="4">
        <v>731</v>
      </c>
      <c r="E3" s="5">
        <v>2060</v>
      </c>
      <c r="F3">
        <f>LN(B3/B2)</f>
        <v>-3.9220713153281267E-2</v>
      </c>
      <c r="G3">
        <f t="shared" ref="G3:I3" si="0">LN(C3/C2)</f>
        <v>-6.1546889493346111E-3</v>
      </c>
      <c r="H3">
        <f t="shared" si="0"/>
        <v>-3.4141378332578965E-3</v>
      </c>
      <c r="I3">
        <f t="shared" si="0"/>
        <v>-2.5402755832429954E-2</v>
      </c>
    </row>
    <row r="4" spans="1:9" ht="15.75" thickBot="1" x14ac:dyDescent="0.3">
      <c r="A4" s="6">
        <v>3</v>
      </c>
      <c r="B4" s="1">
        <v>325</v>
      </c>
      <c r="C4" s="3">
        <v>787.7</v>
      </c>
      <c r="D4" s="4">
        <v>726.9</v>
      </c>
      <c r="E4" s="5">
        <v>2049</v>
      </c>
      <c r="F4">
        <f t="shared" ref="F4:F67" si="1">LN(B4/B3)</f>
        <v>0</v>
      </c>
      <c r="G4">
        <f t="shared" ref="G4:G67" si="2">LN(C4/C3)</f>
        <v>5.5598869149596858E-2</v>
      </c>
      <c r="H4">
        <f t="shared" ref="H4:H67" si="3">LN(D4/D3)</f>
        <v>-5.6245432591887573E-3</v>
      </c>
      <c r="I4">
        <f t="shared" ref="I4:I67" si="4">LN(E4/E3)</f>
        <v>-5.3541135447270297E-3</v>
      </c>
    </row>
    <row r="5" spans="1:9" ht="15.75" thickBot="1" x14ac:dyDescent="0.3">
      <c r="A5" s="6">
        <v>4</v>
      </c>
      <c r="B5" s="1">
        <v>380</v>
      </c>
      <c r="C5" s="3">
        <v>810.7</v>
      </c>
      <c r="D5" s="4">
        <v>752</v>
      </c>
      <c r="E5" s="5">
        <v>2272</v>
      </c>
      <c r="F5">
        <f t="shared" si="1"/>
        <v>0.15634607039069404</v>
      </c>
      <c r="G5">
        <f t="shared" si="2"/>
        <v>2.878076528438284E-2</v>
      </c>
      <c r="H5">
        <f t="shared" si="3"/>
        <v>3.394740745925013E-2</v>
      </c>
      <c r="I5">
        <f t="shared" si="4"/>
        <v>0.10330863160214224</v>
      </c>
    </row>
    <row r="6" spans="1:9" ht="15.75" thickBot="1" x14ac:dyDescent="0.3">
      <c r="A6" s="6">
        <v>5</v>
      </c>
      <c r="B6" s="1">
        <v>400</v>
      </c>
      <c r="C6" s="3">
        <v>807</v>
      </c>
      <c r="D6" s="4">
        <v>764</v>
      </c>
      <c r="E6" s="5">
        <v>2305</v>
      </c>
      <c r="F6">
        <f t="shared" si="1"/>
        <v>5.1293294387550481E-2</v>
      </c>
      <c r="G6">
        <f t="shared" si="2"/>
        <v>-4.5744037237126856E-3</v>
      </c>
      <c r="H6">
        <f t="shared" si="3"/>
        <v>1.5831465216680662E-2</v>
      </c>
      <c r="I6">
        <f t="shared" si="4"/>
        <v>1.4420175589706975E-2</v>
      </c>
    </row>
    <row r="7" spans="1:9" ht="15.75" thickBot="1" x14ac:dyDescent="0.3">
      <c r="A7" s="6">
        <v>6</v>
      </c>
      <c r="B7" s="1">
        <v>397</v>
      </c>
      <c r="C7" s="3">
        <v>778.8</v>
      </c>
      <c r="D7" s="4">
        <v>767.9</v>
      </c>
      <c r="E7" s="5">
        <v>2390</v>
      </c>
      <c r="F7">
        <f t="shared" si="1"/>
        <v>-7.5282664207915245E-3</v>
      </c>
      <c r="G7">
        <f t="shared" si="2"/>
        <v>-3.5569394771904225E-2</v>
      </c>
      <c r="H7">
        <f t="shared" si="3"/>
        <v>5.0917271699773437E-3</v>
      </c>
      <c r="I7">
        <f t="shared" si="4"/>
        <v>3.6212689494807472E-2</v>
      </c>
    </row>
    <row r="8" spans="1:9" ht="15.75" thickBot="1" x14ac:dyDescent="0.3">
      <c r="A8" s="6">
        <v>7</v>
      </c>
      <c r="B8" s="1">
        <v>364</v>
      </c>
      <c r="C8" s="3">
        <v>764.9</v>
      </c>
      <c r="D8" s="4">
        <v>758</v>
      </c>
      <c r="E8" s="5">
        <v>2238</v>
      </c>
      <c r="F8">
        <f t="shared" si="1"/>
        <v>-8.67824130504498E-2</v>
      </c>
      <c r="G8">
        <f t="shared" si="2"/>
        <v>-1.8009167170224213E-2</v>
      </c>
      <c r="H8">
        <f t="shared" si="3"/>
        <v>-1.2976130694126148E-2</v>
      </c>
      <c r="I8">
        <f t="shared" si="4"/>
        <v>-6.5710756053685815E-2</v>
      </c>
    </row>
    <row r="9" spans="1:9" ht="15.75" thickBot="1" x14ac:dyDescent="0.3">
      <c r="A9" s="6">
        <v>8</v>
      </c>
      <c r="B9" s="1">
        <v>345.5</v>
      </c>
      <c r="C9" s="3">
        <v>730</v>
      </c>
      <c r="D9" s="4">
        <v>749</v>
      </c>
      <c r="E9" s="5">
        <v>2097</v>
      </c>
      <c r="F9">
        <f t="shared" si="1"/>
        <v>-5.2161224429016113E-2</v>
      </c>
      <c r="G9">
        <f t="shared" si="2"/>
        <v>-4.6700572185383558E-2</v>
      </c>
      <c r="H9">
        <f t="shared" si="3"/>
        <v>-1.194440212515218E-2</v>
      </c>
      <c r="I9">
        <f t="shared" si="4"/>
        <v>-6.5074857969950634E-2</v>
      </c>
    </row>
    <row r="10" spans="1:9" ht="15.75" thickBot="1" x14ac:dyDescent="0.3">
      <c r="A10" s="6">
        <v>9</v>
      </c>
      <c r="B10" s="1">
        <v>305</v>
      </c>
      <c r="C10" s="3">
        <v>742.6</v>
      </c>
      <c r="D10" s="4">
        <v>744.1</v>
      </c>
      <c r="E10" s="5">
        <v>1955</v>
      </c>
      <c r="F10">
        <f t="shared" si="1"/>
        <v>-0.12468086660031301</v>
      </c>
      <c r="G10">
        <f t="shared" si="2"/>
        <v>1.7113007600543031E-2</v>
      </c>
      <c r="H10">
        <f t="shared" si="3"/>
        <v>-6.5635491140038959E-3</v>
      </c>
      <c r="I10">
        <f t="shared" si="4"/>
        <v>-7.0117558482453782E-2</v>
      </c>
    </row>
    <row r="11" spans="1:9" ht="15.75" thickBot="1" x14ac:dyDescent="0.3">
      <c r="A11" s="6">
        <v>10</v>
      </c>
      <c r="B11" s="1">
        <v>341.6</v>
      </c>
      <c r="C11" s="3">
        <v>706.3</v>
      </c>
      <c r="D11" s="4">
        <v>739</v>
      </c>
      <c r="E11" s="5">
        <v>1960</v>
      </c>
      <c r="F11">
        <f t="shared" si="1"/>
        <v>0.11332868530700327</v>
      </c>
      <c r="G11">
        <f t="shared" si="2"/>
        <v>-5.0117465328103232E-2</v>
      </c>
      <c r="H11">
        <f t="shared" si="3"/>
        <v>-6.8775134550138235E-3</v>
      </c>
      <c r="I11">
        <f t="shared" si="4"/>
        <v>2.5542798050967007E-3</v>
      </c>
    </row>
    <row r="12" spans="1:9" ht="15.75" thickBot="1" x14ac:dyDescent="0.3">
      <c r="A12" s="6">
        <v>11</v>
      </c>
      <c r="B12" s="1">
        <v>288.5</v>
      </c>
      <c r="C12" s="3">
        <v>693.3</v>
      </c>
      <c r="D12" s="4">
        <v>722</v>
      </c>
      <c r="E12" s="5">
        <v>1842</v>
      </c>
      <c r="F12">
        <f t="shared" si="1"/>
        <v>-0.16894537596626058</v>
      </c>
      <c r="G12">
        <f t="shared" si="2"/>
        <v>-1.8577270466431865E-2</v>
      </c>
      <c r="H12">
        <f t="shared" si="3"/>
        <v>-2.3272782055375533E-2</v>
      </c>
      <c r="I12">
        <f t="shared" si="4"/>
        <v>-6.2092535409310701E-2</v>
      </c>
    </row>
    <row r="13" spans="1:9" ht="15.75" thickBot="1" x14ac:dyDescent="0.3">
      <c r="A13" s="6">
        <v>12</v>
      </c>
      <c r="B13" s="1">
        <v>273</v>
      </c>
      <c r="C13" s="3">
        <v>692.8</v>
      </c>
      <c r="D13" s="4">
        <v>708.5</v>
      </c>
      <c r="E13" s="5">
        <v>1820</v>
      </c>
      <c r="F13">
        <f t="shared" si="1"/>
        <v>-5.5223290763194509E-2</v>
      </c>
      <c r="G13">
        <f t="shared" si="2"/>
        <v>-7.2144870021930145E-4</v>
      </c>
      <c r="H13">
        <f t="shared" si="3"/>
        <v>-1.8875079762091091E-2</v>
      </c>
      <c r="I13">
        <f t="shared" si="4"/>
        <v>-1.2015436744411126E-2</v>
      </c>
    </row>
    <row r="14" spans="1:9" ht="15.75" thickBot="1" x14ac:dyDescent="0.3">
      <c r="A14" s="6">
        <v>13</v>
      </c>
      <c r="B14" s="1">
        <v>259.5</v>
      </c>
      <c r="C14" s="3">
        <v>692.3</v>
      </c>
      <c r="D14" s="4">
        <v>704</v>
      </c>
      <c r="E14" s="5">
        <v>1846</v>
      </c>
      <c r="F14">
        <f t="shared" si="1"/>
        <v>-5.0715092579016449E-2</v>
      </c>
      <c r="G14">
        <f t="shared" si="2"/>
        <v>-7.219695642456201E-4</v>
      </c>
      <c r="H14">
        <f t="shared" si="3"/>
        <v>-6.3717029726926711E-3</v>
      </c>
      <c r="I14">
        <f t="shared" si="4"/>
        <v>1.4184634991956381E-2</v>
      </c>
    </row>
    <row r="15" spans="1:9" ht="15.75" thickBot="1" x14ac:dyDescent="0.3">
      <c r="A15" s="6">
        <v>14</v>
      </c>
      <c r="B15" s="1">
        <v>251</v>
      </c>
      <c r="C15" s="3">
        <v>677.3</v>
      </c>
      <c r="D15" s="4">
        <v>713</v>
      </c>
      <c r="E15" s="5">
        <v>1835</v>
      </c>
      <c r="F15">
        <f t="shared" si="1"/>
        <v>-3.3303763474159406E-2</v>
      </c>
      <c r="G15">
        <f t="shared" si="2"/>
        <v>-2.1905081463121801E-2</v>
      </c>
      <c r="H15">
        <f t="shared" si="3"/>
        <v>1.2703064256253456E-2</v>
      </c>
      <c r="I15">
        <f t="shared" si="4"/>
        <v>-5.9766545741268039E-3</v>
      </c>
    </row>
    <row r="16" spans="1:9" ht="15.75" thickBot="1" x14ac:dyDescent="0.3">
      <c r="A16" s="6">
        <v>15</v>
      </c>
      <c r="B16" s="1">
        <v>244</v>
      </c>
      <c r="C16" s="3">
        <v>675.6</v>
      </c>
      <c r="D16" s="4">
        <v>693</v>
      </c>
      <c r="E16" s="5">
        <v>1830</v>
      </c>
      <c r="F16">
        <f t="shared" si="1"/>
        <v>-2.8284713838581992E-2</v>
      </c>
      <c r="G16">
        <f t="shared" si="2"/>
        <v>-2.5131212872128348E-3</v>
      </c>
      <c r="H16">
        <f t="shared" si="3"/>
        <v>-2.8451421224392703E-2</v>
      </c>
      <c r="I16">
        <f t="shared" si="4"/>
        <v>-2.7285146532040625E-3</v>
      </c>
    </row>
    <row r="17" spans="1:9" ht="15.75" thickBot="1" x14ac:dyDescent="0.3">
      <c r="A17" s="6">
        <v>16</v>
      </c>
      <c r="B17" s="1">
        <v>232</v>
      </c>
      <c r="C17" s="3">
        <v>660.2</v>
      </c>
      <c r="D17" s="4">
        <v>696.1</v>
      </c>
      <c r="E17" s="5">
        <v>1835</v>
      </c>
      <c r="F17">
        <f t="shared" si="1"/>
        <v>-5.0430853626891967E-2</v>
      </c>
      <c r="G17">
        <f t="shared" si="2"/>
        <v>-2.3058365514552322E-2</v>
      </c>
      <c r="H17">
        <f t="shared" si="3"/>
        <v>4.4633289847175999E-3</v>
      </c>
      <c r="I17">
        <f t="shared" si="4"/>
        <v>2.7285146532039142E-3</v>
      </c>
    </row>
    <row r="18" spans="1:9" ht="15.75" thickBot="1" x14ac:dyDescent="0.3">
      <c r="A18" s="6">
        <v>17</v>
      </c>
      <c r="B18" s="1">
        <v>222.7</v>
      </c>
      <c r="C18" s="3">
        <v>640.4</v>
      </c>
      <c r="D18" s="4">
        <v>671.5</v>
      </c>
      <c r="E18" s="5">
        <v>1813</v>
      </c>
      <c r="F18">
        <f t="shared" si="1"/>
        <v>-4.0911797402988025E-2</v>
      </c>
      <c r="G18">
        <f t="shared" si="2"/>
        <v>-3.0449838296533086E-2</v>
      </c>
      <c r="H18">
        <f t="shared" si="3"/>
        <v>-3.597931221132853E-2</v>
      </c>
      <c r="I18">
        <f t="shared" si="4"/>
        <v>-1.2061549733819546E-2</v>
      </c>
    </row>
    <row r="19" spans="1:9" ht="15.75" thickBot="1" x14ac:dyDescent="0.3">
      <c r="A19" s="6">
        <v>18</v>
      </c>
      <c r="B19" s="1">
        <v>210</v>
      </c>
      <c r="C19" s="3">
        <v>643.4</v>
      </c>
      <c r="D19" s="4">
        <v>655</v>
      </c>
      <c r="E19" s="5">
        <v>1707</v>
      </c>
      <c r="F19">
        <f t="shared" si="1"/>
        <v>-5.8718043545853221E-2</v>
      </c>
      <c r="G19">
        <f t="shared" si="2"/>
        <v>4.6736336823662737E-3</v>
      </c>
      <c r="H19">
        <f t="shared" si="3"/>
        <v>-2.4878780328040355E-2</v>
      </c>
      <c r="I19">
        <f t="shared" si="4"/>
        <v>-6.0245487960410467E-2</v>
      </c>
    </row>
    <row r="20" spans="1:9" ht="15.75" thickBot="1" x14ac:dyDescent="0.3">
      <c r="A20" s="6">
        <v>19</v>
      </c>
      <c r="B20" s="1">
        <v>210.9</v>
      </c>
      <c r="C20" s="3">
        <v>639.70000000000005</v>
      </c>
      <c r="D20" s="4">
        <v>652</v>
      </c>
      <c r="E20" s="5">
        <v>1665</v>
      </c>
      <c r="F20">
        <f t="shared" si="1"/>
        <v>4.276556767260172E-3</v>
      </c>
      <c r="G20">
        <f t="shared" si="2"/>
        <v>-5.7672983488339527E-3</v>
      </c>
      <c r="H20">
        <f t="shared" si="3"/>
        <v>-4.5906737085989512E-3</v>
      </c>
      <c r="I20">
        <f t="shared" si="4"/>
        <v>-2.4912320379896456E-2</v>
      </c>
    </row>
    <row r="21" spans="1:9" ht="15.75" thickBot="1" x14ac:dyDescent="0.3">
      <c r="A21" s="6">
        <v>20</v>
      </c>
      <c r="B21" s="1">
        <v>214</v>
      </c>
      <c r="C21" s="3">
        <v>646.4</v>
      </c>
      <c r="D21" s="4">
        <v>642.9</v>
      </c>
      <c r="E21" s="5">
        <v>1610</v>
      </c>
      <c r="F21">
        <f t="shared" si="1"/>
        <v>1.4591927537122504E-2</v>
      </c>
      <c r="G21">
        <f t="shared" si="2"/>
        <v>1.0419190750793558E-2</v>
      </c>
      <c r="H21">
        <f t="shared" si="3"/>
        <v>-1.4055370779012016E-2</v>
      </c>
      <c r="I21">
        <f t="shared" si="4"/>
        <v>-3.3590944436035552E-2</v>
      </c>
    </row>
    <row r="22" spans="1:9" ht="15.75" thickBot="1" x14ac:dyDescent="0.3">
      <c r="A22" s="6">
        <v>21</v>
      </c>
      <c r="B22" s="1">
        <v>216</v>
      </c>
      <c r="C22" s="3">
        <v>631</v>
      </c>
      <c r="D22" s="4">
        <v>663</v>
      </c>
      <c r="E22" s="5">
        <v>1625</v>
      </c>
      <c r="F22">
        <f t="shared" si="1"/>
        <v>9.3023926623134103E-3</v>
      </c>
      <c r="G22">
        <f t="shared" si="2"/>
        <v>-2.4112644665672461E-2</v>
      </c>
      <c r="H22">
        <f t="shared" si="3"/>
        <v>3.078579903822147E-2</v>
      </c>
      <c r="I22">
        <f t="shared" si="4"/>
        <v>9.273636785329253E-3</v>
      </c>
    </row>
    <row r="23" spans="1:9" ht="15.75" thickBot="1" x14ac:dyDescent="0.3">
      <c r="A23" s="6">
        <v>22</v>
      </c>
      <c r="B23" s="1">
        <v>205.9</v>
      </c>
      <c r="C23" s="3">
        <v>636.70000000000005</v>
      </c>
      <c r="D23" s="4">
        <v>647</v>
      </c>
      <c r="E23" s="5">
        <v>1585</v>
      </c>
      <c r="F23">
        <f t="shared" si="1"/>
        <v>-4.7887793650421256E-2</v>
      </c>
      <c r="G23">
        <f t="shared" si="2"/>
        <v>8.9927244817665421E-3</v>
      </c>
      <c r="H23">
        <f t="shared" si="3"/>
        <v>-2.4428695684961969E-2</v>
      </c>
      <c r="I23">
        <f t="shared" si="4"/>
        <v>-2.4923408452456851E-2</v>
      </c>
    </row>
    <row r="24" spans="1:9" ht="15.75" thickBot="1" x14ac:dyDescent="0.3">
      <c r="A24" s="6">
        <v>23</v>
      </c>
      <c r="B24" s="1">
        <v>211</v>
      </c>
      <c r="C24" s="3">
        <v>640.9</v>
      </c>
      <c r="D24" s="4">
        <v>666</v>
      </c>
      <c r="E24" s="5">
        <v>1580</v>
      </c>
      <c r="F24">
        <f t="shared" si="1"/>
        <v>2.446751944232279E-2</v>
      </c>
      <c r="G24">
        <f t="shared" si="2"/>
        <v>6.5748514872014654E-3</v>
      </c>
      <c r="H24">
        <f t="shared" si="3"/>
        <v>2.8943376039488506E-2</v>
      </c>
      <c r="I24">
        <f t="shared" si="4"/>
        <v>-3.1595602903684815E-3</v>
      </c>
    </row>
    <row r="25" spans="1:9" ht="15.75" thickBot="1" x14ac:dyDescent="0.3">
      <c r="A25" s="6">
        <v>24</v>
      </c>
      <c r="B25" s="1">
        <v>214</v>
      </c>
      <c r="C25" s="3">
        <v>642.79999999999995</v>
      </c>
      <c r="D25" s="4">
        <v>678</v>
      </c>
      <c r="E25" s="5">
        <v>1627</v>
      </c>
      <c r="F25">
        <f t="shared" si="1"/>
        <v>1.4117881545785022E-2</v>
      </c>
      <c r="G25">
        <f t="shared" si="2"/>
        <v>2.9601953531763437E-3</v>
      </c>
      <c r="H25">
        <f t="shared" si="3"/>
        <v>1.7857617400006472E-2</v>
      </c>
      <c r="I25">
        <f t="shared" si="4"/>
        <v>2.9312981198025251E-2</v>
      </c>
    </row>
    <row r="26" spans="1:9" ht="15.75" thickBot="1" x14ac:dyDescent="0.3">
      <c r="A26" s="6">
        <v>25</v>
      </c>
      <c r="B26" s="1">
        <v>213.5</v>
      </c>
      <c r="C26" s="3">
        <v>642.1</v>
      </c>
      <c r="D26" s="4">
        <v>680</v>
      </c>
      <c r="E26" s="5">
        <v>1565</v>
      </c>
      <c r="F26">
        <f t="shared" si="1"/>
        <v>-2.3391823531722662E-3</v>
      </c>
      <c r="G26">
        <f t="shared" si="2"/>
        <v>-1.0895790633547741E-3</v>
      </c>
      <c r="H26">
        <f t="shared" si="3"/>
        <v>2.9455102297567446E-3</v>
      </c>
      <c r="I26">
        <f t="shared" si="4"/>
        <v>-3.8852004244784216E-2</v>
      </c>
    </row>
    <row r="27" spans="1:9" ht="15.75" thickBot="1" x14ac:dyDescent="0.3">
      <c r="A27" s="6">
        <v>26</v>
      </c>
      <c r="B27" s="1">
        <v>208.2</v>
      </c>
      <c r="C27" s="3">
        <v>644.9</v>
      </c>
      <c r="D27" s="4">
        <v>680</v>
      </c>
      <c r="E27" s="5">
        <v>1562</v>
      </c>
      <c r="F27">
        <f t="shared" si="1"/>
        <v>-2.513767648781081E-2</v>
      </c>
      <c r="G27">
        <f t="shared" si="2"/>
        <v>4.3512112163289459E-3</v>
      </c>
      <c r="H27">
        <f t="shared" si="3"/>
        <v>0</v>
      </c>
      <c r="I27">
        <f t="shared" si="4"/>
        <v>-1.9187725746223636E-3</v>
      </c>
    </row>
    <row r="28" spans="1:9" ht="15.75" thickBot="1" x14ac:dyDescent="0.3">
      <c r="A28" s="6">
        <v>27</v>
      </c>
      <c r="B28" s="1">
        <v>202.2</v>
      </c>
      <c r="C28" s="3">
        <v>645.1</v>
      </c>
      <c r="D28" s="4">
        <v>680</v>
      </c>
      <c r="E28" s="5">
        <v>1600</v>
      </c>
      <c r="F28">
        <f t="shared" si="1"/>
        <v>-2.9241849594497417E-2</v>
      </c>
      <c r="G28">
        <f t="shared" si="2"/>
        <v>3.1007752186434451E-4</v>
      </c>
      <c r="H28">
        <f t="shared" si="3"/>
        <v>0</v>
      </c>
      <c r="I28">
        <f t="shared" si="4"/>
        <v>2.4036577828241319E-2</v>
      </c>
    </row>
    <row r="29" spans="1:9" ht="15.75" thickBot="1" x14ac:dyDescent="0.3">
      <c r="A29" s="6">
        <v>28</v>
      </c>
      <c r="B29" s="1">
        <v>206.2</v>
      </c>
      <c r="C29" s="3">
        <v>648.20000000000005</v>
      </c>
      <c r="D29" s="4">
        <v>694</v>
      </c>
      <c r="E29" s="5">
        <v>1700</v>
      </c>
      <c r="F29">
        <f t="shared" si="1"/>
        <v>1.9589264996488453E-2</v>
      </c>
      <c r="G29">
        <f t="shared" si="2"/>
        <v>4.7939471692510496E-3</v>
      </c>
      <c r="H29">
        <f t="shared" si="3"/>
        <v>2.0379162336652046E-2</v>
      </c>
      <c r="I29">
        <f t="shared" si="4"/>
        <v>6.062462181643484E-2</v>
      </c>
    </row>
    <row r="30" spans="1:9" ht="15.75" thickBot="1" x14ac:dyDescent="0.3">
      <c r="A30" s="6">
        <v>29</v>
      </c>
      <c r="B30" s="1">
        <v>206</v>
      </c>
      <c r="C30" s="3">
        <v>657</v>
      </c>
      <c r="D30" s="4">
        <v>671</v>
      </c>
      <c r="E30" s="5">
        <v>1714</v>
      </c>
      <c r="F30">
        <f t="shared" si="1"/>
        <v>-9.704027932784053E-4</v>
      </c>
      <c r="G30">
        <f t="shared" si="2"/>
        <v>1.3484727777163336E-2</v>
      </c>
      <c r="H30">
        <f t="shared" si="3"/>
        <v>-3.3702823535122738E-2</v>
      </c>
      <c r="I30">
        <f t="shared" si="4"/>
        <v>8.2015691134177098E-3</v>
      </c>
    </row>
    <row r="31" spans="1:9" ht="15.75" thickBot="1" x14ac:dyDescent="0.3">
      <c r="A31" s="6">
        <v>30</v>
      </c>
      <c r="B31" s="1">
        <v>218</v>
      </c>
      <c r="C31" s="3">
        <v>628.5</v>
      </c>
      <c r="D31" s="4">
        <v>690</v>
      </c>
      <c r="E31" s="5">
        <v>1810</v>
      </c>
      <c r="F31">
        <f t="shared" si="1"/>
        <v>5.6618893999507904E-2</v>
      </c>
      <c r="G31">
        <f t="shared" si="2"/>
        <v>-4.4347990454308428E-2</v>
      </c>
      <c r="H31">
        <f t="shared" si="3"/>
        <v>2.7922460619623283E-2</v>
      </c>
      <c r="I31">
        <f t="shared" si="4"/>
        <v>5.449702510214631E-2</v>
      </c>
    </row>
    <row r="32" spans="1:9" ht="15.75" thickBot="1" x14ac:dyDescent="0.3">
      <c r="A32" s="6">
        <v>31</v>
      </c>
      <c r="B32" s="1">
        <v>206.7</v>
      </c>
      <c r="C32" s="3">
        <v>651.5</v>
      </c>
      <c r="D32" s="4">
        <v>645</v>
      </c>
      <c r="E32" s="5">
        <v>1699</v>
      </c>
      <c r="F32">
        <f t="shared" si="1"/>
        <v>-5.3226596101366541E-2</v>
      </c>
      <c r="G32">
        <f t="shared" si="2"/>
        <v>3.5941368534597784E-2</v>
      </c>
      <c r="H32">
        <f t="shared" si="3"/>
        <v>-6.7441280795532535E-2</v>
      </c>
      <c r="I32">
        <f t="shared" si="4"/>
        <v>-6.3287002587939373E-2</v>
      </c>
    </row>
    <row r="33" spans="1:9" ht="15.75" thickBot="1" x14ac:dyDescent="0.3">
      <c r="A33" s="6">
        <v>32</v>
      </c>
      <c r="B33" s="1">
        <v>261.7</v>
      </c>
      <c r="C33" s="3">
        <v>723.7</v>
      </c>
      <c r="D33" s="4">
        <v>677</v>
      </c>
      <c r="E33" s="5">
        <v>2043</v>
      </c>
      <c r="F33">
        <f t="shared" si="1"/>
        <v>0.23593034284837763</v>
      </c>
      <c r="G33">
        <f t="shared" si="2"/>
        <v>0.10509954530718228</v>
      </c>
      <c r="H33">
        <f t="shared" si="3"/>
        <v>4.8420956116502503E-2</v>
      </c>
      <c r="I33">
        <f t="shared" si="4"/>
        <v>0.18437947314569011</v>
      </c>
    </row>
    <row r="34" spans="1:9" ht="15.75" thickBot="1" x14ac:dyDescent="0.3">
      <c r="A34" s="6">
        <v>33</v>
      </c>
      <c r="B34" s="1">
        <v>280</v>
      </c>
      <c r="C34" s="3">
        <v>726.1</v>
      </c>
      <c r="D34" s="4">
        <v>691</v>
      </c>
      <c r="E34" s="5">
        <v>2130</v>
      </c>
      <c r="F34">
        <f t="shared" si="1"/>
        <v>6.7590793633149432E-2</v>
      </c>
      <c r="G34">
        <f t="shared" si="2"/>
        <v>3.3108045141190343E-3</v>
      </c>
      <c r="H34">
        <f t="shared" si="3"/>
        <v>2.0468550855394799E-2</v>
      </c>
      <c r="I34">
        <f t="shared" si="4"/>
        <v>4.1702663885848847E-2</v>
      </c>
    </row>
    <row r="35" spans="1:9" ht="15.75" thickBot="1" x14ac:dyDescent="0.3">
      <c r="A35" s="6">
        <v>34</v>
      </c>
      <c r="B35" s="1">
        <v>277.5</v>
      </c>
      <c r="C35" s="3">
        <v>740.4</v>
      </c>
      <c r="D35" s="4">
        <v>687</v>
      </c>
      <c r="E35" s="5">
        <v>2140</v>
      </c>
      <c r="F35">
        <f t="shared" si="1"/>
        <v>-8.9686699827603751E-3</v>
      </c>
      <c r="G35">
        <f t="shared" si="2"/>
        <v>1.9502834313141395E-2</v>
      </c>
      <c r="H35">
        <f t="shared" si="3"/>
        <v>-5.8055315453205119E-3</v>
      </c>
      <c r="I35">
        <f t="shared" si="4"/>
        <v>4.6838493124264375E-3</v>
      </c>
    </row>
    <row r="36" spans="1:9" ht="15.75" thickBot="1" x14ac:dyDescent="0.3">
      <c r="A36" s="6">
        <v>35</v>
      </c>
      <c r="B36" s="1">
        <v>289.8</v>
      </c>
      <c r="C36" s="3">
        <v>751.5</v>
      </c>
      <c r="D36" s="4">
        <v>693</v>
      </c>
      <c r="E36" s="5">
        <v>2199</v>
      </c>
      <c r="F36">
        <f t="shared" si="1"/>
        <v>4.3370096700092793E-2</v>
      </c>
      <c r="G36">
        <f t="shared" si="2"/>
        <v>1.4880628493686744E-2</v>
      </c>
      <c r="H36">
        <f t="shared" si="3"/>
        <v>8.695706967553913E-3</v>
      </c>
      <c r="I36">
        <f t="shared" si="4"/>
        <v>2.7196882538864015E-2</v>
      </c>
    </row>
    <row r="37" spans="1:9" ht="15.75" thickBot="1" x14ac:dyDescent="0.3">
      <c r="A37" s="6">
        <v>36</v>
      </c>
      <c r="B37" s="1">
        <v>318</v>
      </c>
      <c r="C37" s="3">
        <v>761.1</v>
      </c>
      <c r="D37" s="4">
        <v>697</v>
      </c>
      <c r="E37" s="5">
        <v>2245</v>
      </c>
      <c r="F37">
        <f t="shared" si="1"/>
        <v>9.2860352893594761E-2</v>
      </c>
      <c r="G37">
        <f t="shared" si="2"/>
        <v>1.2693546080316816E-2</v>
      </c>
      <c r="H37">
        <f t="shared" si="3"/>
        <v>5.7554115706207522E-3</v>
      </c>
      <c r="I37">
        <f t="shared" si="4"/>
        <v>2.0702809621593456E-2</v>
      </c>
    </row>
    <row r="38" spans="1:9" ht="15.75" thickBot="1" x14ac:dyDescent="0.3">
      <c r="A38" s="6">
        <v>37</v>
      </c>
      <c r="B38" s="1">
        <v>316</v>
      </c>
      <c r="C38" s="3">
        <v>733.8</v>
      </c>
      <c r="D38" s="4">
        <v>713.9</v>
      </c>
      <c r="E38" s="5">
        <v>2269</v>
      </c>
      <c r="F38">
        <f t="shared" si="1"/>
        <v>-6.309169193264721E-3</v>
      </c>
      <c r="G38">
        <f t="shared" si="2"/>
        <v>-3.6528243352164314E-2</v>
      </c>
      <c r="H38">
        <f t="shared" si="3"/>
        <v>2.3957485747890903E-2</v>
      </c>
      <c r="I38">
        <f t="shared" si="4"/>
        <v>1.0633684603487048E-2</v>
      </c>
    </row>
    <row r="39" spans="1:9" ht="15.75" thickBot="1" x14ac:dyDescent="0.3">
      <c r="A39" s="6">
        <v>38</v>
      </c>
      <c r="B39" s="1">
        <v>302</v>
      </c>
      <c r="C39" s="3">
        <v>729.1</v>
      </c>
      <c r="D39" s="4">
        <v>672.9</v>
      </c>
      <c r="E39" s="5">
        <v>2251</v>
      </c>
      <c r="F39">
        <f t="shared" si="1"/>
        <v>-4.531519621204249E-2</v>
      </c>
      <c r="G39">
        <f t="shared" si="2"/>
        <v>-6.4256151087969679E-3</v>
      </c>
      <c r="H39">
        <f t="shared" si="3"/>
        <v>-5.9146166314142552E-2</v>
      </c>
      <c r="I39">
        <f t="shared" si="4"/>
        <v>-7.9646438731094844E-3</v>
      </c>
    </row>
    <row r="40" spans="1:9" ht="15.75" thickBot="1" x14ac:dyDescent="0.3">
      <c r="A40" s="6">
        <v>39</v>
      </c>
      <c r="B40" s="1">
        <v>295</v>
      </c>
      <c r="C40" s="3">
        <v>749.4</v>
      </c>
      <c r="D40" s="4">
        <v>670</v>
      </c>
      <c r="E40" s="5">
        <v>2260</v>
      </c>
      <c r="F40">
        <f t="shared" si="1"/>
        <v>-2.3451661035049819E-2</v>
      </c>
      <c r="G40">
        <f t="shared" si="2"/>
        <v>2.746198954720239E-2</v>
      </c>
      <c r="H40">
        <f t="shared" si="3"/>
        <v>-4.3190178092605809E-3</v>
      </c>
      <c r="I40">
        <f t="shared" si="4"/>
        <v>3.9902513595992456E-3</v>
      </c>
    </row>
    <row r="41" spans="1:9" ht="15.75" thickBot="1" x14ac:dyDescent="0.3">
      <c r="A41" s="6">
        <v>40</v>
      </c>
      <c r="B41" s="1">
        <v>320</v>
      </c>
      <c r="C41" s="3">
        <v>752.6</v>
      </c>
      <c r="D41" s="4">
        <v>700</v>
      </c>
      <c r="E41" s="5">
        <v>2350</v>
      </c>
      <c r="F41">
        <f t="shared" si="1"/>
        <v>8.1345639453952401E-2</v>
      </c>
      <c r="G41">
        <f t="shared" si="2"/>
        <v>4.2609917997499481E-3</v>
      </c>
      <c r="H41">
        <f t="shared" si="3"/>
        <v>4.380262265839284E-2</v>
      </c>
      <c r="I41">
        <f t="shared" si="4"/>
        <v>3.9050514871873034E-2</v>
      </c>
    </row>
    <row r="42" spans="1:9" ht="15.75" thickBot="1" x14ac:dyDescent="0.3">
      <c r="A42" s="6">
        <v>41</v>
      </c>
      <c r="B42" s="1">
        <v>317</v>
      </c>
      <c r="C42" s="3">
        <v>763.9</v>
      </c>
      <c r="D42" s="4">
        <v>710</v>
      </c>
      <c r="E42" s="5">
        <v>2298</v>
      </c>
      <c r="F42">
        <f t="shared" si="1"/>
        <v>-9.4192219164916397E-3</v>
      </c>
      <c r="G42">
        <f t="shared" si="2"/>
        <v>1.4903012387977003E-2</v>
      </c>
      <c r="H42">
        <f t="shared" si="3"/>
        <v>1.4184634991956381E-2</v>
      </c>
      <c r="I42">
        <f t="shared" si="4"/>
        <v>-2.2376148729503619E-2</v>
      </c>
    </row>
    <row r="43" spans="1:9" ht="15.75" thickBot="1" x14ac:dyDescent="0.3">
      <c r="A43" s="6">
        <v>42</v>
      </c>
      <c r="B43" s="1">
        <v>318.10000000000002</v>
      </c>
      <c r="C43" s="3">
        <v>774.2</v>
      </c>
      <c r="D43" s="4">
        <v>730</v>
      </c>
      <c r="E43" s="5">
        <v>2325</v>
      </c>
      <c r="F43">
        <f t="shared" si="1"/>
        <v>3.4640248778179221E-3</v>
      </c>
      <c r="G43">
        <f t="shared" si="2"/>
        <v>1.3393347596233717E-2</v>
      </c>
      <c r="H43">
        <f t="shared" si="3"/>
        <v>2.7779564107075671E-2</v>
      </c>
      <c r="I43">
        <f t="shared" si="4"/>
        <v>1.1680859612755589E-2</v>
      </c>
    </row>
    <row r="44" spans="1:9" ht="15.75" thickBot="1" x14ac:dyDescent="0.3">
      <c r="A44" s="6">
        <v>43</v>
      </c>
      <c r="B44" s="1">
        <v>323.5</v>
      </c>
      <c r="C44" s="3">
        <v>780.9</v>
      </c>
      <c r="D44" s="4">
        <v>755</v>
      </c>
      <c r="E44" s="5">
        <v>2435</v>
      </c>
      <c r="F44">
        <f t="shared" si="1"/>
        <v>1.6833315185856696E-2</v>
      </c>
      <c r="G44">
        <f t="shared" si="2"/>
        <v>8.6168625250815194E-3</v>
      </c>
      <c r="H44">
        <f t="shared" si="3"/>
        <v>3.3673215106587807E-2</v>
      </c>
      <c r="I44">
        <f t="shared" si="4"/>
        <v>4.6226717495233521E-2</v>
      </c>
    </row>
    <row r="45" spans="1:9" ht="15.75" thickBot="1" x14ac:dyDescent="0.3">
      <c r="A45" s="6">
        <v>44</v>
      </c>
      <c r="B45" s="1">
        <v>323</v>
      </c>
      <c r="C45" s="3">
        <v>786.4</v>
      </c>
      <c r="D45" s="4">
        <v>761</v>
      </c>
      <c r="E45" s="5">
        <v>2497</v>
      </c>
      <c r="F45">
        <f t="shared" si="1"/>
        <v>-1.5467907182986822E-3</v>
      </c>
      <c r="G45">
        <f t="shared" si="2"/>
        <v>7.0184681643274223E-3</v>
      </c>
      <c r="H45">
        <f t="shared" si="3"/>
        <v>7.915608612661218E-3</v>
      </c>
      <c r="I45">
        <f t="shared" si="4"/>
        <v>2.5143254763083139E-2</v>
      </c>
    </row>
    <row r="46" spans="1:9" ht="15.75" thickBot="1" x14ac:dyDescent="0.3">
      <c r="A46" s="6">
        <v>45</v>
      </c>
      <c r="B46" s="1">
        <v>331.1</v>
      </c>
      <c r="C46" s="3">
        <v>769.2</v>
      </c>
      <c r="D46" s="4">
        <v>772.5</v>
      </c>
      <c r="E46" s="5">
        <v>2490</v>
      </c>
      <c r="F46">
        <f t="shared" si="1"/>
        <v>2.47681213305442E-2</v>
      </c>
      <c r="G46">
        <f t="shared" si="2"/>
        <v>-2.2114555118332054E-2</v>
      </c>
      <c r="H46">
        <f t="shared" si="3"/>
        <v>1.4998650910214732E-2</v>
      </c>
      <c r="I46">
        <f t="shared" si="4"/>
        <v>-2.8073008210199317E-3</v>
      </c>
    </row>
    <row r="47" spans="1:9" ht="15.75" thickBot="1" x14ac:dyDescent="0.3">
      <c r="A47" s="6">
        <v>46</v>
      </c>
      <c r="B47" s="1">
        <v>313</v>
      </c>
      <c r="C47" s="3">
        <v>768.9</v>
      </c>
      <c r="D47" s="4">
        <v>755</v>
      </c>
      <c r="E47" s="5">
        <v>2335</v>
      </c>
      <c r="F47">
        <f t="shared" si="1"/>
        <v>-5.6217254013047474E-2</v>
      </c>
      <c r="G47">
        <f t="shared" si="2"/>
        <v>-3.9009167648965169E-4</v>
      </c>
      <c r="H47">
        <f t="shared" si="3"/>
        <v>-2.2914259522875777E-2</v>
      </c>
      <c r="I47">
        <f t="shared" si="4"/>
        <v>-6.4270819355755612E-2</v>
      </c>
    </row>
    <row r="48" spans="1:9" ht="15.75" thickBot="1" x14ac:dyDescent="0.3">
      <c r="A48" s="6">
        <v>47</v>
      </c>
      <c r="B48" s="1">
        <v>306</v>
      </c>
      <c r="C48" s="3">
        <v>751</v>
      </c>
      <c r="D48" s="4">
        <v>755</v>
      </c>
      <c r="E48" s="5">
        <v>2347</v>
      </c>
      <c r="F48">
        <f t="shared" si="1"/>
        <v>-2.2618088587772402E-2</v>
      </c>
      <c r="G48">
        <f t="shared" si="2"/>
        <v>-2.3555270274000364E-2</v>
      </c>
      <c r="H48">
        <f t="shared" si="3"/>
        <v>0</v>
      </c>
      <c r="I48">
        <f t="shared" si="4"/>
        <v>5.1260257480258663E-3</v>
      </c>
    </row>
    <row r="49" spans="1:9" ht="15.75" thickBot="1" x14ac:dyDescent="0.3">
      <c r="A49" s="6">
        <v>48</v>
      </c>
      <c r="B49" s="1">
        <v>285</v>
      </c>
      <c r="C49" s="3">
        <v>767.8</v>
      </c>
      <c r="D49" s="4">
        <v>738</v>
      </c>
      <c r="E49" s="5">
        <v>2300</v>
      </c>
      <c r="F49">
        <f t="shared" si="1"/>
        <v>-7.1095921683730218E-2</v>
      </c>
      <c r="G49">
        <f t="shared" si="2"/>
        <v>2.2123630802562497E-2</v>
      </c>
      <c r="H49">
        <f t="shared" si="3"/>
        <v>-2.2773924648552189E-2</v>
      </c>
      <c r="I49">
        <f t="shared" si="4"/>
        <v>-2.0228793933782449E-2</v>
      </c>
    </row>
    <row r="50" spans="1:9" ht="15.75" thickBot="1" x14ac:dyDescent="0.3">
      <c r="A50" s="6">
        <v>49</v>
      </c>
      <c r="B50" s="1">
        <v>289</v>
      </c>
      <c r="C50" s="3">
        <v>784.4</v>
      </c>
      <c r="D50" s="4">
        <v>758</v>
      </c>
      <c r="E50" s="5">
        <v>2417</v>
      </c>
      <c r="F50">
        <f t="shared" si="1"/>
        <v>1.3937507843781678E-2</v>
      </c>
      <c r="G50">
        <f t="shared" si="2"/>
        <v>2.1389811755493857E-2</v>
      </c>
      <c r="H50">
        <f t="shared" si="3"/>
        <v>2.6739561041899087E-2</v>
      </c>
      <c r="I50">
        <f t="shared" si="4"/>
        <v>4.961797878624203E-2</v>
      </c>
    </row>
    <row r="51" spans="1:9" ht="15.75" thickBot="1" x14ac:dyDescent="0.3">
      <c r="A51" s="6">
        <v>50</v>
      </c>
      <c r="B51" s="1">
        <v>296</v>
      </c>
      <c r="C51" s="3">
        <v>798.9</v>
      </c>
      <c r="D51" s="4">
        <v>768</v>
      </c>
      <c r="E51" s="5">
        <v>2491</v>
      </c>
      <c r="F51">
        <f t="shared" si="1"/>
        <v>2.393276621162814E-2</v>
      </c>
      <c r="G51">
        <f t="shared" si="2"/>
        <v>1.8316687165805104E-2</v>
      </c>
      <c r="H51">
        <f t="shared" si="3"/>
        <v>1.3106347505300583E-2</v>
      </c>
      <c r="I51">
        <f t="shared" si="4"/>
        <v>3.0157134558697344E-2</v>
      </c>
    </row>
    <row r="52" spans="1:9" ht="15.75" thickBot="1" x14ac:dyDescent="0.3">
      <c r="A52" s="6">
        <v>51</v>
      </c>
      <c r="B52" s="1">
        <v>346.6</v>
      </c>
      <c r="C52" s="3">
        <v>842.1</v>
      </c>
      <c r="D52" s="4">
        <v>796</v>
      </c>
      <c r="E52" s="5">
        <v>2533</v>
      </c>
      <c r="F52">
        <f t="shared" si="1"/>
        <v>0.15781192295744531</v>
      </c>
      <c r="G52">
        <f t="shared" si="2"/>
        <v>5.2662990547950393E-2</v>
      </c>
      <c r="H52">
        <f t="shared" si="3"/>
        <v>3.5809452696710778E-2</v>
      </c>
      <c r="I52">
        <f t="shared" si="4"/>
        <v>1.6720134739494713E-2</v>
      </c>
    </row>
    <row r="53" spans="1:9" ht="15.75" thickBot="1" x14ac:dyDescent="0.3">
      <c r="A53" s="6">
        <v>52</v>
      </c>
      <c r="B53" s="1">
        <v>389</v>
      </c>
      <c r="C53" s="3">
        <v>831.6</v>
      </c>
      <c r="D53" s="4">
        <v>794.3</v>
      </c>
      <c r="E53" s="5">
        <v>2630</v>
      </c>
      <c r="F53">
        <f t="shared" si="1"/>
        <v>0.11540796633694057</v>
      </c>
      <c r="G53">
        <f t="shared" si="2"/>
        <v>-1.2547216052088641E-2</v>
      </c>
      <c r="H53">
        <f t="shared" si="3"/>
        <v>-2.1379622052966679E-3</v>
      </c>
      <c r="I53">
        <f t="shared" si="4"/>
        <v>3.7579475170135108E-2</v>
      </c>
    </row>
    <row r="54" spans="1:9" ht="15.75" thickBot="1" x14ac:dyDescent="0.3">
      <c r="A54" s="6">
        <v>53</v>
      </c>
      <c r="B54" s="1">
        <v>372.1</v>
      </c>
      <c r="C54" s="3">
        <v>838.8</v>
      </c>
      <c r="D54" s="4">
        <v>792</v>
      </c>
      <c r="E54" s="5">
        <v>2545</v>
      </c>
      <c r="F54">
        <f t="shared" si="1"/>
        <v>-4.4416708265869451E-2</v>
      </c>
      <c r="G54">
        <f t="shared" si="2"/>
        <v>8.6207430439069546E-3</v>
      </c>
      <c r="H54">
        <f t="shared" si="3"/>
        <v>-2.8998318246605064E-3</v>
      </c>
      <c r="I54">
        <f t="shared" si="4"/>
        <v>-3.2853196187187114E-2</v>
      </c>
    </row>
    <row r="55" spans="1:9" ht="15.75" thickBot="1" x14ac:dyDescent="0.3">
      <c r="A55" s="6">
        <v>54</v>
      </c>
      <c r="B55" s="1">
        <v>371</v>
      </c>
      <c r="C55" s="3">
        <v>859.5</v>
      </c>
      <c r="D55" s="4">
        <v>794</v>
      </c>
      <c r="E55" s="5">
        <v>2720</v>
      </c>
      <c r="F55">
        <f t="shared" si="1"/>
        <v>-2.960572745141765E-3</v>
      </c>
      <c r="G55">
        <f t="shared" si="2"/>
        <v>2.4378525795139064E-2</v>
      </c>
      <c r="H55">
        <f t="shared" si="3"/>
        <v>2.5220694327099391E-3</v>
      </c>
      <c r="I55">
        <f t="shared" si="4"/>
        <v>6.6501230305419934E-2</v>
      </c>
    </row>
    <row r="56" spans="1:9" ht="15.75" thickBot="1" x14ac:dyDescent="0.3">
      <c r="A56" s="6">
        <v>55</v>
      </c>
      <c r="B56" s="1">
        <v>381</v>
      </c>
      <c r="C56" s="3">
        <v>874.3</v>
      </c>
      <c r="D56" s="4">
        <v>818</v>
      </c>
      <c r="E56" s="5">
        <v>2883</v>
      </c>
      <c r="F56">
        <f t="shared" si="1"/>
        <v>2.659731251926585E-2</v>
      </c>
      <c r="G56">
        <f t="shared" si="2"/>
        <v>1.7072741363941362E-2</v>
      </c>
      <c r="H56">
        <f t="shared" si="3"/>
        <v>2.9778875355611391E-2</v>
      </c>
      <c r="I56">
        <f t="shared" si="4"/>
        <v>5.8199538348359087E-2</v>
      </c>
    </row>
    <row r="57" spans="1:9" ht="15.75" thickBot="1" x14ac:dyDescent="0.3">
      <c r="A57" s="6">
        <v>56</v>
      </c>
      <c r="B57" s="1">
        <v>394</v>
      </c>
      <c r="C57" s="3">
        <v>876.7</v>
      </c>
      <c r="D57" s="4">
        <v>833</v>
      </c>
      <c r="E57" s="5">
        <v>2905</v>
      </c>
      <c r="F57">
        <f t="shared" si="1"/>
        <v>3.3551534171232862E-2</v>
      </c>
      <c r="G57">
        <f t="shared" si="2"/>
        <v>2.7412924076947675E-3</v>
      </c>
      <c r="H57">
        <f t="shared" si="3"/>
        <v>1.8171305564095581E-2</v>
      </c>
      <c r="I57">
        <f t="shared" si="4"/>
        <v>7.6019716476093844E-3</v>
      </c>
    </row>
    <row r="58" spans="1:9" ht="15.75" thickBot="1" x14ac:dyDescent="0.3">
      <c r="A58" s="6">
        <v>57</v>
      </c>
      <c r="B58" s="1">
        <v>398.3</v>
      </c>
      <c r="C58" s="3">
        <v>874.5</v>
      </c>
      <c r="D58" s="4">
        <v>833</v>
      </c>
      <c r="E58" s="5">
        <v>2906</v>
      </c>
      <c r="F58">
        <f t="shared" si="1"/>
        <v>1.0854580889664862E-2</v>
      </c>
      <c r="G58">
        <f t="shared" si="2"/>
        <v>-2.5125641358831594E-3</v>
      </c>
      <c r="H58">
        <f t="shared" si="3"/>
        <v>0</v>
      </c>
      <c r="I58">
        <f t="shared" si="4"/>
        <v>3.4417484421671573E-4</v>
      </c>
    </row>
    <row r="59" spans="1:9" ht="15.75" thickBot="1" x14ac:dyDescent="0.3">
      <c r="A59" s="6">
        <v>58</v>
      </c>
      <c r="B59" s="1">
        <v>411</v>
      </c>
      <c r="C59" s="3">
        <v>879.6</v>
      </c>
      <c r="D59" s="4">
        <v>804</v>
      </c>
      <c r="E59" s="5">
        <v>2935</v>
      </c>
      <c r="F59">
        <f t="shared" si="1"/>
        <v>3.1387724308636039E-2</v>
      </c>
      <c r="G59">
        <f t="shared" si="2"/>
        <v>5.8149642219494369E-3</v>
      </c>
      <c r="H59">
        <f t="shared" si="3"/>
        <v>-3.5434372987876342E-2</v>
      </c>
      <c r="I59">
        <f t="shared" si="4"/>
        <v>9.9298881319686578E-3</v>
      </c>
    </row>
    <row r="60" spans="1:9" ht="15.75" thickBot="1" x14ac:dyDescent="0.3">
      <c r="A60" s="6">
        <v>59</v>
      </c>
      <c r="B60" s="1">
        <v>412</v>
      </c>
      <c r="C60" s="3">
        <v>904.7</v>
      </c>
      <c r="D60" s="4">
        <v>823.2</v>
      </c>
      <c r="E60" s="5">
        <v>2970</v>
      </c>
      <c r="F60">
        <f t="shared" si="1"/>
        <v>2.4301348532918907E-3</v>
      </c>
      <c r="G60">
        <f t="shared" si="2"/>
        <v>2.8136138351089794E-2</v>
      </c>
      <c r="H60">
        <f t="shared" si="3"/>
        <v>2.3599915340873506E-2</v>
      </c>
      <c r="I60">
        <f t="shared" si="4"/>
        <v>1.1854499534548379E-2</v>
      </c>
    </row>
    <row r="61" spans="1:9" ht="15.75" thickBot="1" x14ac:dyDescent="0.3">
      <c r="A61" s="6">
        <v>60</v>
      </c>
      <c r="B61" s="1">
        <v>429.5</v>
      </c>
      <c r="C61" s="3">
        <v>883.9</v>
      </c>
      <c r="D61" s="4">
        <v>841</v>
      </c>
      <c r="E61" s="5">
        <v>3087</v>
      </c>
      <c r="F61">
        <f t="shared" si="1"/>
        <v>4.1598392074783705E-2</v>
      </c>
      <c r="G61">
        <f t="shared" si="2"/>
        <v>-2.3259462964793753E-2</v>
      </c>
      <c r="H61">
        <f t="shared" si="3"/>
        <v>2.1392475453108049E-2</v>
      </c>
      <c r="I61">
        <f t="shared" si="4"/>
        <v>3.8637792705413919E-2</v>
      </c>
    </row>
    <row r="62" spans="1:9" ht="15.75" thickBot="1" x14ac:dyDescent="0.3">
      <c r="A62" s="6">
        <v>61</v>
      </c>
      <c r="B62" s="1">
        <v>419.5</v>
      </c>
      <c r="C62" s="3">
        <v>870.1</v>
      </c>
      <c r="D62" s="4">
        <v>814.5</v>
      </c>
      <c r="E62" s="5">
        <v>3088</v>
      </c>
      <c r="F62">
        <f t="shared" si="1"/>
        <v>-2.3558215517049161E-2</v>
      </c>
      <c r="G62">
        <f t="shared" si="2"/>
        <v>-1.5735786494923496E-2</v>
      </c>
      <c r="H62">
        <f t="shared" si="3"/>
        <v>-3.2017231930848197E-2</v>
      </c>
      <c r="I62">
        <f t="shared" si="4"/>
        <v>3.2388664250757634E-4</v>
      </c>
    </row>
    <row r="63" spans="1:9" ht="15.75" thickBot="1" x14ac:dyDescent="0.3">
      <c r="A63" s="6">
        <v>62</v>
      </c>
      <c r="B63" s="1">
        <v>413</v>
      </c>
      <c r="C63" s="3">
        <v>867.6</v>
      </c>
      <c r="D63" s="4">
        <v>789</v>
      </c>
      <c r="E63" s="5">
        <v>3000</v>
      </c>
      <c r="F63">
        <f t="shared" si="1"/>
        <v>-1.56159329462281E-2</v>
      </c>
      <c r="G63">
        <f t="shared" si="2"/>
        <v>-2.8773686192594731E-3</v>
      </c>
      <c r="H63">
        <f t="shared" si="3"/>
        <v>-3.1808107196225607E-2</v>
      </c>
      <c r="I63">
        <f t="shared" si="4"/>
        <v>-2.8911343494420035E-2</v>
      </c>
    </row>
    <row r="64" spans="1:9" ht="15.75" thickBot="1" x14ac:dyDescent="0.3">
      <c r="A64" s="6">
        <v>63</v>
      </c>
      <c r="B64" s="1">
        <v>406</v>
      </c>
      <c r="C64" s="3">
        <v>846.8</v>
      </c>
      <c r="D64" s="4">
        <v>789.8</v>
      </c>
      <c r="E64" s="5">
        <v>3120</v>
      </c>
      <c r="F64">
        <f t="shared" si="1"/>
        <v>-1.7094433359300068E-2</v>
      </c>
      <c r="G64">
        <f t="shared" si="2"/>
        <v>-2.4266239692009247E-2</v>
      </c>
      <c r="H64">
        <f t="shared" si="3"/>
        <v>1.013428006674794E-3</v>
      </c>
      <c r="I64">
        <f t="shared" si="4"/>
        <v>3.9220713153281329E-2</v>
      </c>
    </row>
    <row r="65" spans="1:9" ht="15.75" thickBot="1" x14ac:dyDescent="0.3">
      <c r="A65" s="6">
        <v>64</v>
      </c>
      <c r="B65" s="1">
        <v>351.5</v>
      </c>
      <c r="C65" s="3">
        <v>833.5</v>
      </c>
      <c r="D65" s="4">
        <v>787.1</v>
      </c>
      <c r="E65" s="5">
        <v>2950</v>
      </c>
      <c r="F65">
        <f t="shared" si="1"/>
        <v>-0.14414344835101303</v>
      </c>
      <c r="G65">
        <f t="shared" si="2"/>
        <v>-1.5830837069861319E-2</v>
      </c>
      <c r="H65">
        <f t="shared" si="3"/>
        <v>-3.4244437041444902E-3</v>
      </c>
      <c r="I65">
        <f t="shared" si="4"/>
        <v>-5.6027831469662559E-2</v>
      </c>
    </row>
    <row r="66" spans="1:9" ht="15.75" thickBot="1" x14ac:dyDescent="0.3">
      <c r="A66" s="6">
        <v>65</v>
      </c>
      <c r="B66" s="1">
        <v>358</v>
      </c>
      <c r="C66" s="3">
        <v>833.2</v>
      </c>
      <c r="D66" s="4">
        <v>798.9</v>
      </c>
      <c r="E66" s="5">
        <v>2920</v>
      </c>
      <c r="F66">
        <f t="shared" si="1"/>
        <v>1.8323275149980733E-2</v>
      </c>
      <c r="G66">
        <f t="shared" si="2"/>
        <v>-3.5999280403174733E-4</v>
      </c>
      <c r="H66">
        <f t="shared" si="3"/>
        <v>1.4880476339591636E-2</v>
      </c>
      <c r="I66">
        <f t="shared" si="4"/>
        <v>-1.0221554071538028E-2</v>
      </c>
    </row>
    <row r="67" spans="1:9" ht="15.75" thickBot="1" x14ac:dyDescent="0.3">
      <c r="A67" s="6">
        <v>66</v>
      </c>
      <c r="B67" s="1">
        <v>360</v>
      </c>
      <c r="C67" s="3">
        <v>838.1</v>
      </c>
      <c r="D67" s="4">
        <v>801</v>
      </c>
      <c r="E67" s="5">
        <v>2860</v>
      </c>
      <c r="F67">
        <f t="shared" si="1"/>
        <v>5.5710450494554295E-3</v>
      </c>
      <c r="G67">
        <f t="shared" si="2"/>
        <v>5.8637157180435138E-3</v>
      </c>
      <c r="H67">
        <f t="shared" si="3"/>
        <v>2.6251655803630437E-3</v>
      </c>
      <c r="I67">
        <f t="shared" si="4"/>
        <v>-2.0761991448429128E-2</v>
      </c>
    </row>
    <row r="68" spans="1:9" ht="15.75" thickBot="1" x14ac:dyDescent="0.3">
      <c r="A68" s="6">
        <v>67</v>
      </c>
      <c r="B68" s="1">
        <v>374</v>
      </c>
      <c r="C68" s="3">
        <v>835.9</v>
      </c>
      <c r="D68" s="4">
        <v>797</v>
      </c>
      <c r="E68" s="5">
        <v>3000</v>
      </c>
      <c r="F68">
        <f t="shared" ref="F68:F121" si="5">LN(B68/B67)</f>
        <v>3.8151765964376326E-2</v>
      </c>
      <c r="G68">
        <f t="shared" ref="G68:G121" si="6">LN(C68/C67)</f>
        <v>-2.6284363997501085E-3</v>
      </c>
      <c r="H68">
        <f t="shared" ref="H68:H121" si="7">LN(D68/D67)</f>
        <v>-5.0062682781441938E-3</v>
      </c>
      <c r="I68">
        <f t="shared" ref="I68:I121" si="8">LN(E68/E67)</f>
        <v>4.7790663836348481E-2</v>
      </c>
    </row>
    <row r="69" spans="1:9" ht="15.75" thickBot="1" x14ac:dyDescent="0.3">
      <c r="A69" s="6">
        <v>68</v>
      </c>
      <c r="B69" s="1">
        <v>379</v>
      </c>
      <c r="C69" s="3">
        <v>822.9</v>
      </c>
      <c r="D69" s="4">
        <v>785</v>
      </c>
      <c r="E69" s="5">
        <v>3030</v>
      </c>
      <c r="F69">
        <f t="shared" si="5"/>
        <v>1.3280407667894466E-2</v>
      </c>
      <c r="G69">
        <f t="shared" si="6"/>
        <v>-1.5674302093443244E-2</v>
      </c>
      <c r="H69">
        <f t="shared" si="7"/>
        <v>-1.5170961007806618E-2</v>
      </c>
      <c r="I69">
        <f t="shared" si="8"/>
        <v>9.950330853168092E-3</v>
      </c>
    </row>
    <row r="70" spans="1:9" ht="15.75" thickBot="1" x14ac:dyDescent="0.3">
      <c r="A70" s="6">
        <v>69</v>
      </c>
      <c r="B70" s="1">
        <v>404</v>
      </c>
      <c r="C70" s="3">
        <v>847.6</v>
      </c>
      <c r="D70" s="4">
        <v>758</v>
      </c>
      <c r="E70" s="5">
        <v>2825</v>
      </c>
      <c r="F70">
        <f t="shared" si="5"/>
        <v>6.3878672878723661E-2</v>
      </c>
      <c r="G70">
        <f t="shared" si="6"/>
        <v>2.9574139782476888E-2</v>
      </c>
      <c r="H70">
        <f t="shared" si="7"/>
        <v>-3.5000332140036769E-2</v>
      </c>
      <c r="I70">
        <f t="shared" si="8"/>
        <v>-7.0054254922873496E-2</v>
      </c>
    </row>
    <row r="71" spans="1:9" ht="15.75" thickBot="1" x14ac:dyDescent="0.3">
      <c r="A71" s="6">
        <v>70</v>
      </c>
      <c r="B71" s="1">
        <v>429.7</v>
      </c>
      <c r="C71" s="3">
        <v>869.2</v>
      </c>
      <c r="D71" s="4">
        <v>789.7</v>
      </c>
      <c r="E71" s="5">
        <v>2960</v>
      </c>
      <c r="F71">
        <f t="shared" si="5"/>
        <v>6.1672412819799301E-2</v>
      </c>
      <c r="G71">
        <f t="shared" si="6"/>
        <v>2.5164421988130656E-2</v>
      </c>
      <c r="H71">
        <f t="shared" si="7"/>
        <v>4.096974086116368E-2</v>
      </c>
      <c r="I71">
        <f t="shared" si="8"/>
        <v>4.6680903737564727E-2</v>
      </c>
    </row>
    <row r="72" spans="1:9" ht="15.75" thickBot="1" x14ac:dyDescent="0.3">
      <c r="A72" s="6">
        <v>71</v>
      </c>
      <c r="B72" s="1">
        <v>434.5</v>
      </c>
      <c r="C72" s="3">
        <v>847.9</v>
      </c>
      <c r="D72" s="4">
        <v>807.4</v>
      </c>
      <c r="E72" s="5">
        <v>3000</v>
      </c>
      <c r="F72">
        <f t="shared" si="5"/>
        <v>1.1108653924497312E-2</v>
      </c>
      <c r="G72">
        <f t="shared" si="6"/>
        <v>-2.4810544072317382E-2</v>
      </c>
      <c r="H72">
        <f t="shared" si="7"/>
        <v>2.2166081915305034E-2</v>
      </c>
      <c r="I72">
        <f t="shared" si="8"/>
        <v>1.3423020332140771E-2</v>
      </c>
    </row>
    <row r="73" spans="1:9" ht="15.75" thickBot="1" x14ac:dyDescent="0.3">
      <c r="A73" s="6">
        <v>72</v>
      </c>
      <c r="B73" s="1">
        <v>430</v>
      </c>
      <c r="C73" s="3">
        <v>856.1</v>
      </c>
      <c r="D73" s="4">
        <v>800</v>
      </c>
      <c r="E73" s="5">
        <v>2840</v>
      </c>
      <c r="F73">
        <f t="shared" si="5"/>
        <v>-1.0410736017838575E-2</v>
      </c>
      <c r="G73">
        <f t="shared" si="6"/>
        <v>9.6244874384827026E-3</v>
      </c>
      <c r="H73">
        <f t="shared" si="7"/>
        <v>-9.207480750913077E-3</v>
      </c>
      <c r="I73">
        <f t="shared" si="8"/>
        <v>-5.4808236494995027E-2</v>
      </c>
    </row>
    <row r="74" spans="1:9" ht="15.75" thickBot="1" x14ac:dyDescent="0.3">
      <c r="A74" s="6">
        <v>73</v>
      </c>
      <c r="B74" s="1">
        <v>425.5</v>
      </c>
      <c r="C74" s="3">
        <v>823.8</v>
      </c>
      <c r="D74" s="4">
        <v>805</v>
      </c>
      <c r="E74" s="5">
        <v>2849</v>
      </c>
      <c r="F74">
        <f t="shared" si="5"/>
        <v>-1.0520260674179278E-2</v>
      </c>
      <c r="G74">
        <f t="shared" si="6"/>
        <v>-3.8459409746459679E-2</v>
      </c>
      <c r="H74">
        <f t="shared" si="7"/>
        <v>6.2305497506361628E-3</v>
      </c>
      <c r="I74">
        <f t="shared" si="8"/>
        <v>3.1640033426566204E-3</v>
      </c>
    </row>
    <row r="75" spans="1:9" ht="15.75" thickBot="1" x14ac:dyDescent="0.3">
      <c r="A75" s="6">
        <v>74</v>
      </c>
      <c r="B75" s="1">
        <v>400.5</v>
      </c>
      <c r="C75" s="3">
        <v>841.9</v>
      </c>
      <c r="D75" s="4">
        <v>755</v>
      </c>
      <c r="E75" s="5">
        <v>2822</v>
      </c>
      <c r="F75">
        <f t="shared" si="5"/>
        <v>-6.0551181505014956E-2</v>
      </c>
      <c r="G75">
        <f t="shared" si="6"/>
        <v>2.1733460341637988E-2</v>
      </c>
      <c r="H75">
        <f t="shared" si="7"/>
        <v>-6.4124528169538675E-2</v>
      </c>
      <c r="I75">
        <f t="shared" si="8"/>
        <v>-9.5222020851489717E-3</v>
      </c>
    </row>
    <row r="76" spans="1:9" ht="15.75" thickBot="1" x14ac:dyDescent="0.3">
      <c r="A76" s="6">
        <v>75</v>
      </c>
      <c r="B76" s="1">
        <v>413</v>
      </c>
      <c r="C76" s="3">
        <v>818.9</v>
      </c>
      <c r="D76" s="4">
        <v>768.9</v>
      </c>
      <c r="E76" s="5">
        <v>2857</v>
      </c>
      <c r="F76">
        <f t="shared" si="5"/>
        <v>3.0733826452618917E-2</v>
      </c>
      <c r="G76">
        <f t="shared" si="6"/>
        <v>-2.7699266067475768E-2</v>
      </c>
      <c r="H76">
        <f t="shared" si="7"/>
        <v>1.8243172789110328E-2</v>
      </c>
      <c r="I76">
        <f t="shared" si="8"/>
        <v>1.2326269818013704E-2</v>
      </c>
    </row>
    <row r="77" spans="1:9" ht="15.75" thickBot="1" x14ac:dyDescent="0.3">
      <c r="A77" s="6">
        <v>76</v>
      </c>
      <c r="B77" s="1">
        <v>398.6</v>
      </c>
      <c r="C77" s="3">
        <v>821.4</v>
      </c>
      <c r="D77" s="4">
        <v>755</v>
      </c>
      <c r="E77" s="5">
        <v>2810</v>
      </c>
      <c r="F77">
        <f t="shared" si="5"/>
        <v>-3.5489185182338352E-2</v>
      </c>
      <c r="G77">
        <f t="shared" si="6"/>
        <v>3.0482252463155872E-3</v>
      </c>
      <c r="H77">
        <f t="shared" si="7"/>
        <v>-1.8243172789110428E-2</v>
      </c>
      <c r="I77">
        <f t="shared" si="8"/>
        <v>-1.6587639902981632E-2</v>
      </c>
    </row>
    <row r="78" spans="1:9" ht="15.75" thickBot="1" x14ac:dyDescent="0.3">
      <c r="A78" s="6">
        <v>77</v>
      </c>
      <c r="B78" s="1">
        <v>409</v>
      </c>
      <c r="C78" s="3">
        <v>842.9</v>
      </c>
      <c r="D78" s="4">
        <v>752.5</v>
      </c>
      <c r="E78" s="5">
        <v>2830</v>
      </c>
      <c r="F78">
        <f t="shared" si="5"/>
        <v>2.5756748264107253E-2</v>
      </c>
      <c r="G78">
        <f t="shared" si="6"/>
        <v>2.5838125480978358E-2</v>
      </c>
      <c r="H78">
        <f t="shared" si="7"/>
        <v>-3.3167526259939265E-3</v>
      </c>
      <c r="I78">
        <f t="shared" si="8"/>
        <v>7.0922283094918366E-3</v>
      </c>
    </row>
    <row r="79" spans="1:9" ht="15.75" thickBot="1" x14ac:dyDescent="0.3">
      <c r="A79" s="6">
        <v>78</v>
      </c>
      <c r="B79" s="1">
        <v>425.1</v>
      </c>
      <c r="C79" s="3">
        <v>863.2</v>
      </c>
      <c r="D79" s="4">
        <v>754.1</v>
      </c>
      <c r="E79" s="5">
        <v>2918</v>
      </c>
      <c r="F79">
        <f t="shared" si="5"/>
        <v>3.8609279321942858E-2</v>
      </c>
      <c r="G79">
        <f t="shared" si="6"/>
        <v>2.379808694048861E-2</v>
      </c>
      <c r="H79">
        <f t="shared" si="7"/>
        <v>2.1239885855704856E-3</v>
      </c>
      <c r="I79">
        <f t="shared" si="8"/>
        <v>3.0621738445447688E-2</v>
      </c>
    </row>
    <row r="80" spans="1:9" ht="15.75" thickBot="1" x14ac:dyDescent="0.3">
      <c r="A80" s="6">
        <v>79</v>
      </c>
      <c r="B80" s="1">
        <v>431</v>
      </c>
      <c r="C80" s="3">
        <v>817.3</v>
      </c>
      <c r="D80" s="4">
        <v>755</v>
      </c>
      <c r="E80" s="5">
        <v>3062</v>
      </c>
      <c r="F80">
        <f t="shared" si="5"/>
        <v>1.3783654739003217E-2</v>
      </c>
      <c r="G80">
        <f t="shared" si="6"/>
        <v>-5.4640189421840957E-2</v>
      </c>
      <c r="H80">
        <f t="shared" si="7"/>
        <v>1.1927640404233112E-3</v>
      </c>
      <c r="I80">
        <f t="shared" si="8"/>
        <v>4.8169847134898122E-2</v>
      </c>
    </row>
    <row r="81" spans="1:9" ht="15.75" thickBot="1" x14ac:dyDescent="0.3">
      <c r="A81" s="6">
        <v>80</v>
      </c>
      <c r="B81" s="1">
        <v>408.9</v>
      </c>
      <c r="C81" s="3">
        <v>817</v>
      </c>
      <c r="D81" s="4">
        <v>730</v>
      </c>
      <c r="E81" s="5">
        <v>2835</v>
      </c>
      <c r="F81">
        <f t="shared" si="5"/>
        <v>-5.2637462733151251E-2</v>
      </c>
      <c r="G81">
        <f t="shared" si="6"/>
        <v>-3.6712966208106678E-4</v>
      </c>
      <c r="H81">
        <f t="shared" si="7"/>
        <v>-3.3673215106587835E-2</v>
      </c>
      <c r="I81">
        <f t="shared" si="8"/>
        <v>-7.7026360055776677E-2</v>
      </c>
    </row>
    <row r="82" spans="1:9" ht="15.75" thickBot="1" x14ac:dyDescent="0.3">
      <c r="A82" s="6">
        <v>81</v>
      </c>
      <c r="B82" s="1">
        <v>404.5</v>
      </c>
      <c r="C82" s="3">
        <v>792</v>
      </c>
      <c r="D82" s="4">
        <v>747</v>
      </c>
      <c r="E82" s="5">
        <v>2815</v>
      </c>
      <c r="F82">
        <f t="shared" si="5"/>
        <v>-1.0818890872050157E-2</v>
      </c>
      <c r="G82">
        <f t="shared" si="6"/>
        <v>-3.1077703045576988E-2</v>
      </c>
      <c r="H82">
        <f t="shared" si="7"/>
        <v>2.3020650990380455E-2</v>
      </c>
      <c r="I82">
        <f t="shared" si="8"/>
        <v>-7.0796755880616884E-3</v>
      </c>
    </row>
    <row r="83" spans="1:9" ht="15.75" thickBot="1" x14ac:dyDescent="0.3">
      <c r="A83" s="6">
        <v>82</v>
      </c>
      <c r="B83" s="1">
        <v>375</v>
      </c>
      <c r="C83" s="3">
        <v>744.8</v>
      </c>
      <c r="D83" s="4">
        <v>710</v>
      </c>
      <c r="E83" s="5">
        <v>2655</v>
      </c>
      <c r="F83">
        <f t="shared" si="5"/>
        <v>-7.5725710528135509E-2</v>
      </c>
      <c r="G83">
        <f t="shared" si="6"/>
        <v>-6.1445665851568597E-2</v>
      </c>
      <c r="H83">
        <f t="shared" si="7"/>
        <v>-5.080021509745615E-2</v>
      </c>
      <c r="I83">
        <f t="shared" si="8"/>
        <v>-5.8517606897751519E-2</v>
      </c>
    </row>
    <row r="84" spans="1:9" ht="15.75" thickBot="1" x14ac:dyDescent="0.3">
      <c r="A84" s="6">
        <v>83</v>
      </c>
      <c r="B84" s="1">
        <v>355</v>
      </c>
      <c r="C84" s="3">
        <v>733.3</v>
      </c>
      <c r="D84" s="4">
        <v>665</v>
      </c>
      <c r="E84" s="5">
        <v>2525</v>
      </c>
      <c r="F84">
        <f t="shared" si="5"/>
        <v>-5.4808236494995027E-2</v>
      </c>
      <c r="G84">
        <f t="shared" si="6"/>
        <v>-1.5560830863103541E-2</v>
      </c>
      <c r="H84">
        <f t="shared" si="7"/>
        <v>-6.5477929379506999E-2</v>
      </c>
      <c r="I84">
        <f t="shared" si="8"/>
        <v>-5.0203591966578962E-2</v>
      </c>
    </row>
    <row r="85" spans="1:9" ht="15.75" thickBot="1" x14ac:dyDescent="0.3">
      <c r="A85" s="6">
        <v>84</v>
      </c>
      <c r="B85" s="1">
        <v>347</v>
      </c>
      <c r="C85" s="3">
        <v>777.2</v>
      </c>
      <c r="D85" s="4">
        <v>674</v>
      </c>
      <c r="E85" s="5">
        <v>2549</v>
      </c>
      <c r="F85">
        <f t="shared" si="5"/>
        <v>-2.2793009528556573E-2</v>
      </c>
      <c r="G85">
        <f t="shared" si="6"/>
        <v>5.8142822403531386E-2</v>
      </c>
      <c r="H85">
        <f t="shared" si="7"/>
        <v>1.3443070256452904E-2</v>
      </c>
      <c r="I85">
        <f t="shared" si="8"/>
        <v>9.4600626666552501E-3</v>
      </c>
    </row>
    <row r="86" spans="1:9" ht="15.75" thickBot="1" x14ac:dyDescent="0.3">
      <c r="A86" s="6">
        <v>85</v>
      </c>
      <c r="B86" s="1">
        <v>370</v>
      </c>
      <c r="C86" s="3">
        <v>777</v>
      </c>
      <c r="D86" s="4">
        <v>707.5</v>
      </c>
      <c r="E86" s="5">
        <v>2771</v>
      </c>
      <c r="F86">
        <f t="shared" si="5"/>
        <v>6.4178225691410989E-2</v>
      </c>
      <c r="G86">
        <f t="shared" si="6"/>
        <v>-2.5736713563760455E-4</v>
      </c>
      <c r="H86">
        <f t="shared" si="7"/>
        <v>4.8507518605085675E-2</v>
      </c>
      <c r="I86">
        <f t="shared" si="8"/>
        <v>8.3507140486863043E-2</v>
      </c>
    </row>
    <row r="87" spans="1:9" ht="15.75" thickBot="1" x14ac:dyDescent="0.3">
      <c r="A87" s="6">
        <v>86</v>
      </c>
      <c r="B87" s="1">
        <v>366</v>
      </c>
      <c r="C87" s="3">
        <v>810.2</v>
      </c>
      <c r="D87" s="4">
        <v>717</v>
      </c>
      <c r="E87" s="5">
        <v>2650</v>
      </c>
      <c r="F87">
        <f t="shared" si="5"/>
        <v>-1.0869672236903879E-2</v>
      </c>
      <c r="G87">
        <f t="shared" si="6"/>
        <v>4.1840780400942898E-2</v>
      </c>
      <c r="H87">
        <f t="shared" si="7"/>
        <v>1.3338211082227587E-2</v>
      </c>
      <c r="I87">
        <f t="shared" si="8"/>
        <v>-4.464862588271052E-2</v>
      </c>
    </row>
    <row r="88" spans="1:9" ht="15.75" thickBot="1" x14ac:dyDescent="0.3">
      <c r="A88" s="6">
        <v>87</v>
      </c>
      <c r="B88" s="1">
        <v>364</v>
      </c>
      <c r="C88" s="3">
        <v>775.3</v>
      </c>
      <c r="D88" s="4">
        <v>780</v>
      </c>
      <c r="E88" s="5">
        <v>2735</v>
      </c>
      <c r="F88">
        <f t="shared" si="5"/>
        <v>-5.4794657646255957E-3</v>
      </c>
      <c r="G88">
        <f t="shared" si="6"/>
        <v>-4.4031079543676924E-2</v>
      </c>
      <c r="H88">
        <f t="shared" si="7"/>
        <v>8.4218079084017017E-2</v>
      </c>
      <c r="I88">
        <f t="shared" si="8"/>
        <v>3.1571795875813789E-2</v>
      </c>
    </row>
    <row r="89" spans="1:9" ht="15.75" thickBot="1" x14ac:dyDescent="0.3">
      <c r="A89" s="6">
        <v>88</v>
      </c>
      <c r="B89" s="1">
        <v>352</v>
      </c>
      <c r="C89" s="3">
        <v>825.5</v>
      </c>
      <c r="D89" s="4">
        <v>743</v>
      </c>
      <c r="E89" s="5">
        <v>2683</v>
      </c>
      <c r="F89">
        <f t="shared" si="5"/>
        <v>-3.352269203864356E-2</v>
      </c>
      <c r="G89">
        <f t="shared" si="6"/>
        <v>6.273921213526952E-2</v>
      </c>
      <c r="H89">
        <f t="shared" si="7"/>
        <v>-4.8597874965878314E-2</v>
      </c>
      <c r="I89">
        <f t="shared" si="8"/>
        <v>-1.9195864430457437E-2</v>
      </c>
    </row>
    <row r="90" spans="1:9" ht="15.75" thickBot="1" x14ac:dyDescent="0.3">
      <c r="A90" s="6">
        <v>89</v>
      </c>
      <c r="B90" s="1">
        <v>401.1</v>
      </c>
      <c r="C90" s="3">
        <v>866.5</v>
      </c>
      <c r="D90" s="4">
        <v>770</v>
      </c>
      <c r="E90" s="5">
        <v>2782</v>
      </c>
      <c r="F90">
        <f t="shared" si="5"/>
        <v>0.13057959717791023</v>
      </c>
      <c r="G90">
        <f t="shared" si="6"/>
        <v>4.8472845795478017E-2</v>
      </c>
      <c r="H90">
        <f t="shared" si="7"/>
        <v>3.5694470129970422E-2</v>
      </c>
      <c r="I90">
        <f t="shared" si="8"/>
        <v>3.6234522057764021E-2</v>
      </c>
    </row>
    <row r="91" spans="1:9" ht="15.75" thickBot="1" x14ac:dyDescent="0.3">
      <c r="A91" s="6">
        <v>90</v>
      </c>
      <c r="B91" s="1">
        <v>450.1</v>
      </c>
      <c r="C91" s="3">
        <v>903.6</v>
      </c>
      <c r="D91" s="4">
        <v>804</v>
      </c>
      <c r="E91" s="5">
        <v>2995</v>
      </c>
      <c r="F91">
        <f t="shared" si="5"/>
        <v>0.11525900752287978</v>
      </c>
      <c r="G91">
        <f t="shared" si="6"/>
        <v>4.192467543818755E-2</v>
      </c>
      <c r="H91">
        <f t="shared" si="7"/>
        <v>4.3208754331236741E-2</v>
      </c>
      <c r="I91">
        <f t="shared" si="8"/>
        <v>7.3774138066161496E-2</v>
      </c>
    </row>
    <row r="92" spans="1:9" ht="15.75" thickBot="1" x14ac:dyDescent="0.3">
      <c r="A92" s="6">
        <v>91</v>
      </c>
      <c r="B92" s="1">
        <v>495.2</v>
      </c>
      <c r="C92" s="3">
        <v>893.7</v>
      </c>
      <c r="D92" s="4">
        <v>839</v>
      </c>
      <c r="E92" s="5">
        <v>3069</v>
      </c>
      <c r="F92">
        <f t="shared" si="5"/>
        <v>9.5491941071499262E-2</v>
      </c>
      <c r="G92">
        <f t="shared" si="6"/>
        <v>-1.1016636206501902E-2</v>
      </c>
      <c r="H92">
        <f t="shared" si="7"/>
        <v>4.2611437288239913E-2</v>
      </c>
      <c r="I92">
        <f t="shared" si="8"/>
        <v>2.440754407018644E-2</v>
      </c>
    </row>
    <row r="93" spans="1:9" ht="15.75" thickBot="1" x14ac:dyDescent="0.3">
      <c r="A93" s="6">
        <v>92</v>
      </c>
      <c r="B93" s="1">
        <v>496.1</v>
      </c>
      <c r="C93" s="3">
        <v>866.7</v>
      </c>
      <c r="D93" s="4">
        <v>800.8</v>
      </c>
      <c r="E93" s="5">
        <v>3160</v>
      </c>
      <c r="F93">
        <f t="shared" si="5"/>
        <v>1.8157979366169887E-3</v>
      </c>
      <c r="G93">
        <f t="shared" si="6"/>
        <v>-3.0677252247047006E-2</v>
      </c>
      <c r="H93">
        <f t="shared" si="7"/>
        <v>-4.6599478466195429E-2</v>
      </c>
      <c r="I93">
        <f t="shared" si="8"/>
        <v>2.9220251961221671E-2</v>
      </c>
    </row>
    <row r="94" spans="1:9" ht="15.75" thickBot="1" x14ac:dyDescent="0.3">
      <c r="A94" s="6">
        <v>93</v>
      </c>
      <c r="B94" s="1">
        <v>489</v>
      </c>
      <c r="C94" s="3">
        <v>904</v>
      </c>
      <c r="D94" s="4">
        <v>784.6</v>
      </c>
      <c r="E94" s="5">
        <v>3115</v>
      </c>
      <c r="F94">
        <f t="shared" si="5"/>
        <v>-1.4415029832131257E-2</v>
      </c>
      <c r="G94">
        <f t="shared" si="6"/>
        <v>4.2136464251877288E-2</v>
      </c>
      <c r="H94">
        <f t="shared" si="7"/>
        <v>-2.0437194225558536E-2</v>
      </c>
      <c r="I94">
        <f t="shared" si="8"/>
        <v>-1.4342875359404244E-2</v>
      </c>
    </row>
    <row r="95" spans="1:9" ht="15.75" thickBot="1" x14ac:dyDescent="0.3">
      <c r="A95" s="6">
        <v>94</v>
      </c>
      <c r="B95" s="1">
        <v>500</v>
      </c>
      <c r="C95" s="3">
        <v>935.4</v>
      </c>
      <c r="D95" s="4">
        <v>833</v>
      </c>
      <c r="E95" s="5">
        <v>3150</v>
      </c>
      <c r="F95">
        <f t="shared" si="5"/>
        <v>2.2245608947319737E-2</v>
      </c>
      <c r="G95">
        <f t="shared" si="6"/>
        <v>3.4144884899609249E-2</v>
      </c>
      <c r="H95">
        <f t="shared" si="7"/>
        <v>5.985960839139047E-2</v>
      </c>
      <c r="I95">
        <f t="shared" si="8"/>
        <v>1.1173300598125255E-2</v>
      </c>
    </row>
    <row r="96" spans="1:9" ht="15.75" thickBot="1" x14ac:dyDescent="0.3">
      <c r="A96" s="6">
        <v>95</v>
      </c>
      <c r="B96" s="1">
        <v>502</v>
      </c>
      <c r="C96" s="3">
        <v>901.3</v>
      </c>
      <c r="D96" s="4">
        <v>870</v>
      </c>
      <c r="E96" s="5">
        <v>3203</v>
      </c>
      <c r="F96">
        <f t="shared" si="5"/>
        <v>3.9920212695374567E-3</v>
      </c>
      <c r="G96">
        <f t="shared" si="6"/>
        <v>-3.7136079729421761E-2</v>
      </c>
      <c r="H96">
        <f t="shared" si="7"/>
        <v>4.3459569481786621E-2</v>
      </c>
      <c r="I96">
        <f t="shared" si="8"/>
        <v>1.6685417789479427E-2</v>
      </c>
    </row>
    <row r="97" spans="1:9" ht="15.75" thickBot="1" x14ac:dyDescent="0.3">
      <c r="A97" s="6">
        <v>96</v>
      </c>
      <c r="B97" s="1">
        <v>518.20000000000005</v>
      </c>
      <c r="C97" s="3">
        <v>877.9</v>
      </c>
      <c r="D97" s="4">
        <v>828</v>
      </c>
      <c r="E97" s="5">
        <v>3000</v>
      </c>
      <c r="F97">
        <f t="shared" si="5"/>
        <v>3.1761148436280549E-2</v>
      </c>
      <c r="G97">
        <f t="shared" si="6"/>
        <v>-2.630547363020104E-2</v>
      </c>
      <c r="H97">
        <f t="shared" si="7"/>
        <v>-4.9480057263369695E-2</v>
      </c>
      <c r="I97">
        <f t="shared" si="8"/>
        <v>-6.5475581958911414E-2</v>
      </c>
    </row>
    <row r="98" spans="1:9" ht="15.75" thickBot="1" x14ac:dyDescent="0.3">
      <c r="A98" s="6">
        <v>97</v>
      </c>
      <c r="B98" s="1">
        <v>501</v>
      </c>
      <c r="C98" s="3">
        <v>864.5</v>
      </c>
      <c r="D98" s="4">
        <v>815</v>
      </c>
      <c r="E98" s="5">
        <v>2810</v>
      </c>
      <c r="F98">
        <f t="shared" si="5"/>
        <v>-3.3755167043144872E-2</v>
      </c>
      <c r="G98">
        <f t="shared" si="6"/>
        <v>-1.5381386808817852E-2</v>
      </c>
      <c r="H98">
        <f t="shared" si="7"/>
        <v>-1.582504114439694E-2</v>
      </c>
      <c r="I98">
        <f t="shared" si="8"/>
        <v>-6.5427805322455318E-2</v>
      </c>
    </row>
    <row r="99" spans="1:9" ht="15.75" thickBot="1" x14ac:dyDescent="0.3">
      <c r="A99" s="6">
        <v>98</v>
      </c>
      <c r="B99" s="1">
        <v>525</v>
      </c>
      <c r="C99" s="3">
        <v>791.9</v>
      </c>
      <c r="D99" s="4">
        <v>780</v>
      </c>
      <c r="E99" s="5">
        <v>2599</v>
      </c>
      <c r="F99">
        <f t="shared" si="5"/>
        <v>4.6792161506758884E-2</v>
      </c>
      <c r="G99">
        <f t="shared" si="6"/>
        <v>-8.7716183906978468E-2</v>
      </c>
      <c r="H99">
        <f t="shared" si="7"/>
        <v>-4.3894193557225264E-2</v>
      </c>
      <c r="I99">
        <f t="shared" si="8"/>
        <v>-7.8057727686301134E-2</v>
      </c>
    </row>
    <row r="100" spans="1:9" ht="15.75" thickBot="1" x14ac:dyDescent="0.3">
      <c r="A100" s="6">
        <v>99</v>
      </c>
      <c r="B100" s="1">
        <v>432.5</v>
      </c>
      <c r="C100" s="3">
        <v>699.8</v>
      </c>
      <c r="D100" s="4">
        <v>705</v>
      </c>
      <c r="E100" s="5">
        <v>2455</v>
      </c>
      <c r="F100">
        <f t="shared" si="5"/>
        <v>-0.19381593621968979</v>
      </c>
      <c r="G100">
        <f t="shared" si="6"/>
        <v>-0.12364054128277914</v>
      </c>
      <c r="H100">
        <f t="shared" si="7"/>
        <v>-0.10109611687136875</v>
      </c>
      <c r="I100">
        <f t="shared" si="8"/>
        <v>-5.6999994412869348E-2</v>
      </c>
    </row>
    <row r="101" spans="1:9" ht="15.75" thickBot="1" x14ac:dyDescent="0.3">
      <c r="A101" s="6">
        <v>100</v>
      </c>
      <c r="B101" s="1">
        <v>408.5</v>
      </c>
      <c r="C101" s="3">
        <v>751.3</v>
      </c>
      <c r="D101" s="4">
        <v>580</v>
      </c>
      <c r="E101" s="5">
        <v>2234</v>
      </c>
      <c r="F101">
        <f t="shared" si="5"/>
        <v>-5.7090412071876408E-2</v>
      </c>
      <c r="G101">
        <f t="shared" si="6"/>
        <v>7.1010459441527271E-2</v>
      </c>
      <c r="H101">
        <f t="shared" si="7"/>
        <v>-0.19516969927180366</v>
      </c>
      <c r="I101">
        <f t="shared" si="8"/>
        <v>-9.4333060599474924E-2</v>
      </c>
    </row>
    <row r="102" spans="1:9" ht="15.75" thickBot="1" x14ac:dyDescent="0.3">
      <c r="A102" s="6">
        <v>101</v>
      </c>
      <c r="B102" s="1">
        <v>449</v>
      </c>
      <c r="C102" s="3">
        <v>851.5</v>
      </c>
      <c r="D102" s="4">
        <v>653.20000000000005</v>
      </c>
      <c r="E102" s="5">
        <v>2355</v>
      </c>
      <c r="F102">
        <f t="shared" si="5"/>
        <v>9.4530973442196742E-2</v>
      </c>
      <c r="G102">
        <f t="shared" si="6"/>
        <v>0.12519446072762819</v>
      </c>
      <c r="H102">
        <f t="shared" si="7"/>
        <v>0.11885525755584511</v>
      </c>
      <c r="I102">
        <f t="shared" si="8"/>
        <v>5.2747026821372119E-2</v>
      </c>
    </row>
    <row r="103" spans="1:9" ht="15.75" thickBot="1" x14ac:dyDescent="0.3">
      <c r="A103" s="6">
        <v>102</v>
      </c>
      <c r="B103" s="1">
        <v>514.1</v>
      </c>
      <c r="C103" s="3">
        <v>853.9</v>
      </c>
      <c r="D103" s="4">
        <v>753</v>
      </c>
      <c r="E103" s="5">
        <v>2650</v>
      </c>
      <c r="F103">
        <f t="shared" si="5"/>
        <v>0.13539491131920467</v>
      </c>
      <c r="G103">
        <f t="shared" si="6"/>
        <v>2.8145908108175703E-3</v>
      </c>
      <c r="H103">
        <f t="shared" si="7"/>
        <v>0.14218186670358346</v>
      </c>
      <c r="I103">
        <f t="shared" si="8"/>
        <v>0.11801891252974975</v>
      </c>
    </row>
    <row r="104" spans="1:9" ht="15.75" thickBot="1" x14ac:dyDescent="0.3">
      <c r="A104" s="6">
        <v>103</v>
      </c>
      <c r="B104" s="1">
        <v>521.5</v>
      </c>
      <c r="C104" s="3">
        <v>887.9</v>
      </c>
      <c r="D104" s="4">
        <v>750</v>
      </c>
      <c r="E104" s="5">
        <v>2661</v>
      </c>
      <c r="F104">
        <f t="shared" si="5"/>
        <v>1.4291475379368188E-2</v>
      </c>
      <c r="G104">
        <f t="shared" si="6"/>
        <v>3.9045033124720713E-2</v>
      </c>
      <c r="H104">
        <f t="shared" si="7"/>
        <v>-3.9920212695374498E-3</v>
      </c>
      <c r="I104">
        <f t="shared" si="8"/>
        <v>4.1423519974212219E-3</v>
      </c>
    </row>
    <row r="105" spans="1:9" ht="15.75" thickBot="1" x14ac:dyDescent="0.3">
      <c r="A105" s="6">
        <v>104</v>
      </c>
      <c r="B105" s="1">
        <v>558.20000000000005</v>
      </c>
      <c r="C105" s="3">
        <v>864.2</v>
      </c>
      <c r="D105" s="4">
        <v>804</v>
      </c>
      <c r="E105" s="5">
        <v>2716</v>
      </c>
      <c r="F105">
        <f t="shared" si="5"/>
        <v>6.8008046661394775E-2</v>
      </c>
      <c r="G105">
        <f t="shared" si="6"/>
        <v>-2.7054900540448193E-2</v>
      </c>
      <c r="H105">
        <f t="shared" si="7"/>
        <v>6.9526062648610304E-2</v>
      </c>
      <c r="I105">
        <f t="shared" si="8"/>
        <v>2.0458217700897504E-2</v>
      </c>
    </row>
    <row r="106" spans="1:9" ht="15.75" thickBot="1" x14ac:dyDescent="0.3">
      <c r="A106" s="6">
        <v>105</v>
      </c>
      <c r="B106" s="1">
        <v>553</v>
      </c>
      <c r="C106" s="3">
        <v>842.8</v>
      </c>
      <c r="D106" s="4">
        <v>771</v>
      </c>
      <c r="E106" s="5">
        <v>2515</v>
      </c>
      <c r="F106">
        <f t="shared" si="5"/>
        <v>-9.3593195798871258E-3</v>
      </c>
      <c r="G106">
        <f t="shared" si="6"/>
        <v>-2.5074541567798942E-2</v>
      </c>
      <c r="H106">
        <f t="shared" si="7"/>
        <v>-4.191089561563683E-2</v>
      </c>
      <c r="I106">
        <f t="shared" si="8"/>
        <v>-7.6887406144747122E-2</v>
      </c>
    </row>
    <row r="107" spans="1:9" ht="15.75" thickBot="1" x14ac:dyDescent="0.3">
      <c r="A107" s="6">
        <v>106</v>
      </c>
      <c r="B107" s="1">
        <v>525.29999999999995</v>
      </c>
      <c r="C107" s="3">
        <v>938.5</v>
      </c>
      <c r="D107" s="4">
        <v>755</v>
      </c>
      <c r="E107" s="5">
        <v>2514</v>
      </c>
      <c r="F107">
        <f t="shared" si="5"/>
        <v>-5.1388473562419074E-2</v>
      </c>
      <c r="G107">
        <f t="shared" si="6"/>
        <v>0.10755317409652969</v>
      </c>
      <c r="H107">
        <f t="shared" si="7"/>
        <v>-2.0970624314304825E-2</v>
      </c>
      <c r="I107">
        <f t="shared" si="8"/>
        <v>-3.9769338364687649E-4</v>
      </c>
    </row>
    <row r="108" spans="1:9" ht="15.75" thickBot="1" x14ac:dyDescent="0.3">
      <c r="A108" s="6">
        <v>107</v>
      </c>
      <c r="B108" s="1">
        <v>626.6</v>
      </c>
      <c r="C108" s="3">
        <v>998.8</v>
      </c>
      <c r="D108" s="4">
        <v>784.9</v>
      </c>
      <c r="E108" s="5">
        <v>3052</v>
      </c>
      <c r="F108">
        <f t="shared" si="5"/>
        <v>0.17633885055817561</v>
      </c>
      <c r="G108">
        <f t="shared" si="6"/>
        <v>6.2271702379054696E-2</v>
      </c>
      <c r="H108">
        <f t="shared" si="7"/>
        <v>3.8838571883743365E-2</v>
      </c>
      <c r="I108">
        <f t="shared" si="8"/>
        <v>0.19392200325415479</v>
      </c>
    </row>
    <row r="109" spans="1:9" ht="15.75" thickBot="1" x14ac:dyDescent="0.3">
      <c r="A109" s="6">
        <v>108</v>
      </c>
      <c r="B109" s="1">
        <v>651</v>
      </c>
      <c r="C109" s="3">
        <v>1085.0999999999999</v>
      </c>
      <c r="D109" s="4">
        <v>828</v>
      </c>
      <c r="E109" s="5">
        <v>3280</v>
      </c>
      <c r="F109">
        <f t="shared" si="5"/>
        <v>3.8201263690477751E-2</v>
      </c>
      <c r="G109">
        <f t="shared" si="6"/>
        <v>8.2872869220543668E-2</v>
      </c>
      <c r="H109">
        <f t="shared" si="7"/>
        <v>5.3456833252491655E-2</v>
      </c>
      <c r="I109">
        <f t="shared" si="8"/>
        <v>7.2046308973841816E-2</v>
      </c>
    </row>
    <row r="110" spans="1:9" ht="15.75" thickBot="1" x14ac:dyDescent="0.3">
      <c r="A110" s="6">
        <v>109</v>
      </c>
      <c r="B110" s="1">
        <v>740</v>
      </c>
      <c r="C110" s="3">
        <v>981.5</v>
      </c>
      <c r="D110" s="4">
        <v>930.1</v>
      </c>
      <c r="E110" s="5">
        <v>3476</v>
      </c>
      <c r="F110">
        <f t="shared" si="5"/>
        <v>0.12814054398964622</v>
      </c>
      <c r="G110">
        <f t="shared" si="6"/>
        <v>-0.10034541390964606</v>
      </c>
      <c r="H110">
        <f t="shared" si="7"/>
        <v>0.11627895286316155</v>
      </c>
      <c r="I110">
        <f t="shared" si="8"/>
        <v>5.8038785007093294E-2</v>
      </c>
    </row>
    <row r="111" spans="1:9" ht="15.75" thickBot="1" x14ac:dyDescent="0.3">
      <c r="A111" s="6">
        <v>110</v>
      </c>
      <c r="B111" s="1">
        <v>610.5</v>
      </c>
      <c r="C111" s="3">
        <v>888.5</v>
      </c>
      <c r="D111" s="4">
        <v>852</v>
      </c>
      <c r="E111" s="5">
        <v>3230</v>
      </c>
      <c r="F111">
        <f t="shared" si="5"/>
        <v>-0.19237189264745613</v>
      </c>
      <c r="G111">
        <f t="shared" si="6"/>
        <v>-9.9547366121809769E-2</v>
      </c>
      <c r="H111">
        <f t="shared" si="7"/>
        <v>-8.7705580419105575E-2</v>
      </c>
      <c r="I111">
        <f t="shared" si="8"/>
        <v>-7.3400070168580411E-2</v>
      </c>
    </row>
    <row r="112" spans="1:9" ht="15.75" thickBot="1" x14ac:dyDescent="0.3">
      <c r="A112" s="6">
        <v>111</v>
      </c>
      <c r="B112" s="1">
        <v>529.9</v>
      </c>
      <c r="C112" s="3">
        <v>1044.5999999999999</v>
      </c>
      <c r="D112" s="4">
        <v>776.9</v>
      </c>
      <c r="E112" s="5">
        <v>3072</v>
      </c>
      <c r="F112">
        <f t="shared" si="5"/>
        <v>-0.14158998405204298</v>
      </c>
      <c r="G112">
        <f t="shared" si="6"/>
        <v>0.16185466840749227</v>
      </c>
      <c r="H112">
        <f t="shared" si="7"/>
        <v>-9.2274884872940652E-2</v>
      </c>
      <c r="I112">
        <f t="shared" si="8"/>
        <v>-5.0153321949139497E-2</v>
      </c>
    </row>
    <row r="113" spans="1:17" ht="15.75" thickBot="1" x14ac:dyDescent="0.3">
      <c r="A113" s="6">
        <v>112</v>
      </c>
      <c r="B113" s="1">
        <v>693</v>
      </c>
      <c r="C113" s="3">
        <v>1042.5999999999999</v>
      </c>
      <c r="D113" s="4">
        <v>905</v>
      </c>
      <c r="E113" s="5">
        <v>3679</v>
      </c>
      <c r="F113">
        <f t="shared" si="5"/>
        <v>0.26834168969118682</v>
      </c>
      <c r="G113">
        <f t="shared" si="6"/>
        <v>-1.9164436681928184E-3</v>
      </c>
      <c r="H113">
        <f t="shared" si="7"/>
        <v>0.15262330174355115</v>
      </c>
      <c r="I113">
        <f t="shared" si="8"/>
        <v>0.18031216083721152</v>
      </c>
    </row>
    <row r="114" spans="1:17" ht="15.75" thickBot="1" x14ac:dyDescent="0.3">
      <c r="A114" s="6">
        <v>113</v>
      </c>
      <c r="B114" s="1">
        <v>714</v>
      </c>
      <c r="C114" s="3">
        <v>1084.5999999999999</v>
      </c>
      <c r="D114" s="4">
        <v>881</v>
      </c>
      <c r="E114" s="5">
        <v>3650</v>
      </c>
      <c r="F114">
        <f t="shared" si="5"/>
        <v>2.9852963149681128E-2</v>
      </c>
      <c r="G114">
        <f t="shared" si="6"/>
        <v>3.9493662072954697E-2</v>
      </c>
      <c r="H114">
        <f t="shared" si="7"/>
        <v>-2.6877317763746633E-2</v>
      </c>
      <c r="I114">
        <f t="shared" si="8"/>
        <v>-7.9138085282371602E-3</v>
      </c>
    </row>
    <row r="115" spans="1:17" ht="15.75" thickBot="1" x14ac:dyDescent="0.3">
      <c r="A115" s="6">
        <v>114</v>
      </c>
      <c r="B115" s="1">
        <v>760</v>
      </c>
      <c r="C115" s="3">
        <v>1102.9000000000001</v>
      </c>
      <c r="D115" s="4">
        <v>902</v>
      </c>
      <c r="E115" s="5">
        <v>3705</v>
      </c>
      <c r="F115">
        <f t="shared" si="5"/>
        <v>6.2435470940792367E-2</v>
      </c>
      <c r="G115">
        <f t="shared" si="6"/>
        <v>1.6731818905141218E-2</v>
      </c>
      <c r="H115">
        <f t="shared" si="7"/>
        <v>2.3556894126444065E-2</v>
      </c>
      <c r="I115">
        <f t="shared" si="8"/>
        <v>1.4956091153650177E-2</v>
      </c>
    </row>
    <row r="116" spans="1:17" ht="15.75" thickBot="1" x14ac:dyDescent="0.3">
      <c r="A116" s="6">
        <v>115</v>
      </c>
      <c r="B116" s="1">
        <v>823</v>
      </c>
      <c r="C116" s="3">
        <v>1204.8</v>
      </c>
      <c r="D116" s="4">
        <v>907.9</v>
      </c>
      <c r="E116" s="5">
        <v>3596</v>
      </c>
      <c r="F116">
        <f t="shared" si="5"/>
        <v>7.9637767396693135E-2</v>
      </c>
      <c r="G116">
        <f t="shared" si="6"/>
        <v>8.8370503733527755E-2</v>
      </c>
      <c r="H116">
        <f t="shared" si="7"/>
        <v>6.5197203150878912E-3</v>
      </c>
      <c r="I116">
        <f t="shared" si="8"/>
        <v>-2.9861142138676359E-2</v>
      </c>
    </row>
    <row r="117" spans="1:17" ht="15.75" thickBot="1" x14ac:dyDescent="0.3">
      <c r="A117" s="6">
        <v>116</v>
      </c>
      <c r="B117" s="1">
        <v>877.8</v>
      </c>
      <c r="C117" s="3">
        <v>1223.7</v>
      </c>
      <c r="D117" s="4">
        <v>1029</v>
      </c>
      <c r="E117" s="5">
        <v>3960</v>
      </c>
      <c r="F117">
        <f t="shared" si="5"/>
        <v>6.4462576577063779E-2</v>
      </c>
      <c r="G117">
        <f t="shared" si="6"/>
        <v>1.556547794599337E-2</v>
      </c>
      <c r="H117">
        <f t="shared" si="7"/>
        <v>0.12520849545633803</v>
      </c>
      <c r="I117">
        <f t="shared" si="8"/>
        <v>9.6421908657015443E-2</v>
      </c>
    </row>
    <row r="118" spans="1:17" ht="15.75" thickBot="1" x14ac:dyDescent="0.3">
      <c r="A118" s="6">
        <v>117</v>
      </c>
      <c r="B118" s="1">
        <v>860</v>
      </c>
      <c r="C118" s="3">
        <v>1235.3</v>
      </c>
      <c r="D118" s="4">
        <v>1080</v>
      </c>
      <c r="E118" s="5">
        <v>3980</v>
      </c>
      <c r="F118">
        <f t="shared" si="5"/>
        <v>-2.0486388006580182E-2</v>
      </c>
      <c r="G118">
        <f t="shared" si="6"/>
        <v>9.4347995511454199E-3</v>
      </c>
      <c r="H118">
        <f t="shared" si="7"/>
        <v>4.8373584284215669E-2</v>
      </c>
      <c r="I118">
        <f t="shared" si="8"/>
        <v>5.037794029957081E-3</v>
      </c>
    </row>
    <row r="119" spans="1:17" ht="15.75" thickBot="1" x14ac:dyDescent="0.3">
      <c r="A119" s="6">
        <v>118</v>
      </c>
      <c r="B119" s="1">
        <v>853.8</v>
      </c>
      <c r="C119" s="3">
        <v>1204.7</v>
      </c>
      <c r="D119" s="4">
        <v>1101</v>
      </c>
      <c r="E119" s="5">
        <v>4040</v>
      </c>
      <c r="F119">
        <f t="shared" si="5"/>
        <v>-7.2354149236918157E-3</v>
      </c>
      <c r="G119">
        <f t="shared" si="6"/>
        <v>-2.5083282269960969E-2</v>
      </c>
      <c r="H119">
        <f t="shared" si="7"/>
        <v>1.9257816604414519E-2</v>
      </c>
      <c r="I119">
        <f t="shared" si="8"/>
        <v>1.496287267671232E-2</v>
      </c>
    </row>
    <row r="120" spans="1:17" ht="15.75" thickBot="1" x14ac:dyDescent="0.3">
      <c r="A120" s="6">
        <v>119</v>
      </c>
      <c r="B120" s="1">
        <v>854.4</v>
      </c>
      <c r="C120" s="3">
        <v>1205.5</v>
      </c>
      <c r="D120" s="4">
        <v>1072</v>
      </c>
      <c r="E120" s="5">
        <v>3811</v>
      </c>
      <c r="F120">
        <f t="shared" si="5"/>
        <v>7.02493882068753E-4</v>
      </c>
      <c r="G120">
        <f t="shared" si="6"/>
        <v>6.6384534841873845E-4</v>
      </c>
      <c r="H120">
        <f t="shared" si="7"/>
        <v>-2.6692795091932609E-2</v>
      </c>
      <c r="I120">
        <f t="shared" si="8"/>
        <v>-5.8353070081335591E-2</v>
      </c>
    </row>
    <row r="121" spans="1:17" ht="15.75" thickBot="1" x14ac:dyDescent="0.3">
      <c r="A121" s="6">
        <v>120</v>
      </c>
      <c r="B121" s="1">
        <v>897</v>
      </c>
      <c r="C121" s="3">
        <v>1274</v>
      </c>
      <c r="D121" s="4">
        <v>1045</v>
      </c>
      <c r="E121" s="5">
        <v>3634</v>
      </c>
      <c r="F121">
        <f t="shared" si="5"/>
        <v>4.8656393852865777E-2</v>
      </c>
      <c r="G121">
        <f t="shared" si="6"/>
        <v>5.5267138510882857E-2</v>
      </c>
      <c r="H121">
        <f t="shared" si="7"/>
        <v>-2.5509177231835923E-2</v>
      </c>
      <c r="I121">
        <f t="shared" si="8"/>
        <v>-4.7557651917743769E-2</v>
      </c>
    </row>
    <row r="123" spans="1:17" ht="15.75" thickBot="1" x14ac:dyDescent="0.3"/>
    <row r="124" spans="1:17" ht="15.75" thickBot="1" x14ac:dyDescent="0.3">
      <c r="F124" t="s">
        <v>10</v>
      </c>
      <c r="K124" t="s">
        <v>11</v>
      </c>
      <c r="N124" s="5" t="s">
        <v>15</v>
      </c>
      <c r="O124" s="4" t="s">
        <v>14</v>
      </c>
      <c r="P124" s="3" t="s">
        <v>13</v>
      </c>
      <c r="Q124" s="16" t="s">
        <v>5</v>
      </c>
    </row>
    <row r="125" spans="1:17" ht="15.75" thickBot="1" x14ac:dyDescent="0.3">
      <c r="F125">
        <f>COUNT(F3:F121)</f>
        <v>119</v>
      </c>
      <c r="G125">
        <f>SUM(G3:G121)</f>
        <v>0.53024370962309331</v>
      </c>
      <c r="H125">
        <f>SUM(H3:H121)</f>
        <v>0.35394456681587416</v>
      </c>
      <c r="I125">
        <f>SUM(I3:I121)</f>
        <v>0.54222523134006018</v>
      </c>
      <c r="K125">
        <f>SUM(F3:F121)</f>
        <v>0.97600996657577788</v>
      </c>
      <c r="N125" s="19">
        <f t="array" ref="N125:Q129">LINEST(F3:F121,G3:I121,1,1)</f>
        <v>0.71742847807725696</v>
      </c>
      <c r="O125" s="20">
        <v>0.43795586128365482</v>
      </c>
      <c r="P125" s="21">
        <v>0.20174465460877339</v>
      </c>
      <c r="Q125" s="17">
        <v>2.7312286757772094E-3</v>
      </c>
    </row>
    <row r="126" spans="1:17" x14ac:dyDescent="0.25">
      <c r="F126">
        <f t="array" ref="F126:F128">TRANSPOSE(G125:I125)</f>
        <v>0.53024370962309331</v>
      </c>
      <c r="G126">
        <f>SUMPRODUCT($G$3:$G$121,G3:G121)</f>
        <v>0.20499898419570198</v>
      </c>
      <c r="H126">
        <f t="shared" ref="H126:I126" si="9">SUMPRODUCT($G$3:$G$121,H3:H121)</f>
        <v>1.1104677807558111E-2</v>
      </c>
      <c r="I126">
        <f t="shared" si="9"/>
        <v>4.9018363506333776E-2</v>
      </c>
      <c r="K126">
        <f>SUMPRODUCT($F$3:$F$121,G3:G121)</f>
        <v>8.2836194748257805E-2</v>
      </c>
      <c r="N126">
        <v>0.12323964674471774</v>
      </c>
      <c r="O126">
        <v>0.136558875518835</v>
      </c>
      <c r="P126">
        <v>0.10929707336267977</v>
      </c>
      <c r="Q126">
        <v>4.4348651817163508E-3</v>
      </c>
    </row>
    <row r="127" spans="1:17" x14ac:dyDescent="0.25">
      <c r="F127">
        <v>0.35394456681587416</v>
      </c>
      <c r="G127">
        <f t="array" ref="G127:G128">TRANSPOSE(H126:I126)</f>
        <v>1.1104677807558111E-2</v>
      </c>
      <c r="H127">
        <f>SUMPRODUCT($H$3:$H$121,H3:H121)</f>
        <v>0.25089944563852756</v>
      </c>
      <c r="I127">
        <f>SUMPRODUCT($H$3:$H$121,I3:I121)</f>
        <v>0.2001993051456164</v>
      </c>
      <c r="K127">
        <f>SUMPRODUCT($F$3:$F$121,H3:H121)</f>
        <v>0.2567185785523074</v>
      </c>
      <c r="N127">
        <v>0.5757555623865519</v>
      </c>
      <c r="O127">
        <v>4.7978570930732677E-2</v>
      </c>
      <c r="P127" t="e">
        <v>#N/A</v>
      </c>
      <c r="Q127" t="e">
        <v>#N/A</v>
      </c>
    </row>
    <row r="128" spans="1:17" x14ac:dyDescent="0.25">
      <c r="F128">
        <v>0.54222523134006018</v>
      </c>
      <c r="G128">
        <v>4.9018363506333776E-2</v>
      </c>
      <c r="H128">
        <f>I127</f>
        <v>0.2001993051456164</v>
      </c>
      <c r="I128">
        <f>SUMPRODUCT(I3:I121,I3:I121)</f>
        <v>0.31940801796790697</v>
      </c>
      <c r="K128">
        <f>SUMPRODUCT($F$3:$F$121,I3:I121)</f>
        <v>0.32820100124546481</v>
      </c>
      <c r="N128">
        <v>52.023380708633411</v>
      </c>
      <c r="O128">
        <v>115</v>
      </c>
      <c r="P128" t="e">
        <v>#N/A</v>
      </c>
      <c r="Q128" t="e">
        <v>#N/A</v>
      </c>
    </row>
    <row r="129" spans="6:17" x14ac:dyDescent="0.25">
      <c r="N129">
        <v>0.35926461308919228</v>
      </c>
      <c r="O129">
        <v>0.26472347588386486</v>
      </c>
      <c r="P129" t="e">
        <v>#N/A</v>
      </c>
      <c r="Q129" t="e">
        <v>#N/A</v>
      </c>
    </row>
    <row r="130" spans="6:17" x14ac:dyDescent="0.25">
      <c r="F130" t="s">
        <v>12</v>
      </c>
    </row>
    <row r="131" spans="6:17" ht="15.75" thickBot="1" x14ac:dyDescent="0.3">
      <c r="F131">
        <f t="array" ref="F131:I134">MINVERSE(F125:I128)</f>
        <v>8.5440981316378256E-3</v>
      </c>
      <c r="G131">
        <v>-1.974360273165458E-2</v>
      </c>
      <c r="H131">
        <v>-4.0481960609930123E-3</v>
      </c>
      <c r="I131">
        <v>-8.9370970398664346E-3</v>
      </c>
      <c r="J131" s="18" t="s">
        <v>5</v>
      </c>
      <c r="K131" s="18">
        <f t="array" ref="K131:K134">MMULT(F131:I134,K125:K128)</f>
        <v>2.7312286757772064E-3</v>
      </c>
    </row>
    <row r="132" spans="6:17" ht="15.75" thickBot="1" x14ac:dyDescent="0.3">
      <c r="F132">
        <v>-1.9743602731654583E-2</v>
      </c>
      <c r="G132">
        <v>5.1894633585579104</v>
      </c>
      <c r="H132">
        <v>0.81400625611398125</v>
      </c>
      <c r="I132">
        <v>-1.2730958076731653</v>
      </c>
      <c r="J132" s="3" t="s">
        <v>13</v>
      </c>
      <c r="K132" s="3">
        <v>0.20174465460877367</v>
      </c>
    </row>
    <row r="133" spans="6:17" ht="15.75" thickBot="1" x14ac:dyDescent="0.3">
      <c r="F133">
        <v>-4.0481960609930062E-3</v>
      </c>
      <c r="G133">
        <v>0.81400625611398125</v>
      </c>
      <c r="H133">
        <v>8.1011234019993754</v>
      </c>
      <c r="I133">
        <v>-5.1956914139170278</v>
      </c>
      <c r="J133" s="4" t="s">
        <v>14</v>
      </c>
      <c r="K133" s="4">
        <v>0.43795586128365471</v>
      </c>
    </row>
    <row r="134" spans="6:17" ht="15.75" thickBot="1" x14ac:dyDescent="0.3">
      <c r="F134">
        <v>-8.9370970398664346E-3</v>
      </c>
      <c r="G134">
        <v>-1.2730958076731653</v>
      </c>
      <c r="H134">
        <v>-5.1956914139170278</v>
      </c>
      <c r="I134">
        <v>6.5979082704737992</v>
      </c>
      <c r="J134" s="5" t="s">
        <v>15</v>
      </c>
      <c r="K134" s="5">
        <v>0.71742847807725685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5DC44-3039-4D6C-810A-040CF2EDD2A5}">
  <dimension ref="A1:Q135"/>
  <sheetViews>
    <sheetView workbookViewId="0">
      <selection activeCell="O17" sqref="O17"/>
    </sheetView>
  </sheetViews>
  <sheetFormatPr defaultRowHeight="15" x14ac:dyDescent="0.25"/>
  <cols>
    <col min="1" max="1" width="10.5703125" style="6" bestFit="1" customWidth="1"/>
    <col min="2" max="2" width="9.5703125" bestFit="1" customWidth="1"/>
    <col min="3" max="5" width="10.5703125" bestFit="1" customWidth="1"/>
    <col min="14" max="15" width="8.85546875" bestFit="1" customWidth="1"/>
    <col min="16" max="17" width="17.28515625" bestFit="1" customWidth="1"/>
  </cols>
  <sheetData>
    <row r="1" spans="1:9" ht="15.75" thickBot="1" x14ac:dyDescent="0.3">
      <c r="A1" s="6" t="s">
        <v>4</v>
      </c>
      <c r="B1" s="7" t="s">
        <v>3</v>
      </c>
      <c r="C1" s="11" t="s">
        <v>0</v>
      </c>
      <c r="D1" s="12" t="s">
        <v>1</v>
      </c>
      <c r="E1" s="13" t="s">
        <v>2</v>
      </c>
    </row>
    <row r="2" spans="1:9" ht="15.75" thickBot="1" x14ac:dyDescent="0.3">
      <c r="A2" s="6">
        <v>1</v>
      </c>
      <c r="B2" s="2">
        <v>338</v>
      </c>
      <c r="C2" s="8">
        <v>749.7</v>
      </c>
      <c r="D2" s="9">
        <v>733.5</v>
      </c>
      <c r="E2" s="10">
        <v>2113</v>
      </c>
    </row>
    <row r="3" spans="1:9" ht="15.75" thickBot="1" x14ac:dyDescent="0.3">
      <c r="A3" s="6">
        <v>2</v>
      </c>
      <c r="B3" s="1">
        <v>325</v>
      </c>
      <c r="C3" s="3">
        <v>745.1</v>
      </c>
      <c r="D3" s="4">
        <v>731</v>
      </c>
      <c r="E3" s="5">
        <v>2060</v>
      </c>
      <c r="F3" s="14">
        <f>LN(B3/B2)</f>
        <v>-3.9220713153281267E-2</v>
      </c>
      <c r="G3" s="15">
        <f t="shared" ref="G3:I3" si="0">LN(C3/C2)</f>
        <v>-6.1546889493346111E-3</v>
      </c>
      <c r="H3" s="15">
        <f t="shared" si="0"/>
        <v>-3.4141378332578965E-3</v>
      </c>
      <c r="I3" s="15">
        <f t="shared" si="0"/>
        <v>-2.5402755832429954E-2</v>
      </c>
    </row>
    <row r="4" spans="1:9" ht="15.75" thickBot="1" x14ac:dyDescent="0.3">
      <c r="A4" s="6">
        <v>3</v>
      </c>
      <c r="B4" s="1">
        <v>325</v>
      </c>
      <c r="C4" s="3">
        <v>787.7</v>
      </c>
      <c r="D4" s="4">
        <v>726.9</v>
      </c>
      <c r="E4" s="5">
        <v>2049</v>
      </c>
      <c r="F4" s="14">
        <f t="shared" ref="F4:F67" si="1">LN(B4/B3)</f>
        <v>0</v>
      </c>
      <c r="G4" s="15">
        <f t="shared" ref="G4:G67" si="2">LN(C4/C3)</f>
        <v>5.5598869149596858E-2</v>
      </c>
      <c r="H4" s="15">
        <f t="shared" ref="H4:H67" si="3">LN(D4/D3)</f>
        <v>-5.6245432591887573E-3</v>
      </c>
      <c r="I4" s="15">
        <f t="shared" ref="I4:I67" si="4">LN(E4/E3)</f>
        <v>-5.3541135447270297E-3</v>
      </c>
    </row>
    <row r="5" spans="1:9" ht="15.75" thickBot="1" x14ac:dyDescent="0.3">
      <c r="A5" s="6">
        <v>4</v>
      </c>
      <c r="B5" s="1">
        <v>380</v>
      </c>
      <c r="C5" s="3">
        <v>810.7</v>
      </c>
      <c r="D5" s="4">
        <v>752</v>
      </c>
      <c r="E5" s="5">
        <v>2272</v>
      </c>
      <c r="F5" s="14">
        <f t="shared" si="1"/>
        <v>0.15634607039069404</v>
      </c>
      <c r="G5" s="15">
        <f t="shared" si="2"/>
        <v>2.878076528438284E-2</v>
      </c>
      <c r="H5" s="15">
        <f t="shared" si="3"/>
        <v>3.394740745925013E-2</v>
      </c>
      <c r="I5" s="15">
        <f t="shared" si="4"/>
        <v>0.10330863160214224</v>
      </c>
    </row>
    <row r="6" spans="1:9" ht="15.75" thickBot="1" x14ac:dyDescent="0.3">
      <c r="A6" s="6">
        <v>5</v>
      </c>
      <c r="B6" s="1">
        <v>400</v>
      </c>
      <c r="C6" s="3">
        <v>807</v>
      </c>
      <c r="D6" s="4">
        <v>764</v>
      </c>
      <c r="E6" s="5">
        <v>2305</v>
      </c>
      <c r="F6" s="14">
        <f t="shared" si="1"/>
        <v>5.1293294387550481E-2</v>
      </c>
      <c r="G6" s="15">
        <f t="shared" si="2"/>
        <v>-4.5744037237126856E-3</v>
      </c>
      <c r="H6" s="15">
        <f t="shared" si="3"/>
        <v>1.5831465216680662E-2</v>
      </c>
      <c r="I6" s="15">
        <f t="shared" si="4"/>
        <v>1.4420175589706975E-2</v>
      </c>
    </row>
    <row r="7" spans="1:9" ht="15.75" thickBot="1" x14ac:dyDescent="0.3">
      <c r="A7" s="6">
        <v>6</v>
      </c>
      <c r="B7" s="1">
        <v>397</v>
      </c>
      <c r="C7" s="3">
        <v>778.8</v>
      </c>
      <c r="D7" s="4">
        <v>767.9</v>
      </c>
      <c r="E7" s="5">
        <v>2390</v>
      </c>
      <c r="F7" s="14">
        <f t="shared" si="1"/>
        <v>-7.5282664207915245E-3</v>
      </c>
      <c r="G7" s="15">
        <f t="shared" si="2"/>
        <v>-3.5569394771904225E-2</v>
      </c>
      <c r="H7" s="15">
        <f t="shared" si="3"/>
        <v>5.0917271699773437E-3</v>
      </c>
      <c r="I7" s="15">
        <f t="shared" si="4"/>
        <v>3.6212689494807472E-2</v>
      </c>
    </row>
    <row r="8" spans="1:9" ht="15.75" thickBot="1" x14ac:dyDescent="0.3">
      <c r="A8" s="6">
        <v>7</v>
      </c>
      <c r="B8" s="1">
        <v>364</v>
      </c>
      <c r="C8" s="3">
        <v>764.9</v>
      </c>
      <c r="D8" s="4">
        <v>758</v>
      </c>
      <c r="E8" s="5">
        <v>2238</v>
      </c>
      <c r="F8" s="14">
        <f t="shared" si="1"/>
        <v>-8.67824130504498E-2</v>
      </c>
      <c r="G8" s="15">
        <f t="shared" si="2"/>
        <v>-1.8009167170224213E-2</v>
      </c>
      <c r="H8" s="15">
        <f t="shared" si="3"/>
        <v>-1.2976130694126148E-2</v>
      </c>
      <c r="I8" s="15">
        <f t="shared" si="4"/>
        <v>-6.5710756053685815E-2</v>
      </c>
    </row>
    <row r="9" spans="1:9" ht="15.75" thickBot="1" x14ac:dyDescent="0.3">
      <c r="A9" s="6">
        <v>8</v>
      </c>
      <c r="B9" s="1">
        <v>345.5</v>
      </c>
      <c r="C9" s="3">
        <v>730</v>
      </c>
      <c r="D9" s="4">
        <v>749</v>
      </c>
      <c r="E9" s="5">
        <v>2097</v>
      </c>
      <c r="F9" s="14">
        <f t="shared" si="1"/>
        <v>-5.2161224429016113E-2</v>
      </c>
      <c r="G9" s="15">
        <f t="shared" si="2"/>
        <v>-4.6700572185383558E-2</v>
      </c>
      <c r="H9" s="15">
        <f t="shared" si="3"/>
        <v>-1.194440212515218E-2</v>
      </c>
      <c r="I9" s="15">
        <f t="shared" si="4"/>
        <v>-6.5074857969950634E-2</v>
      </c>
    </row>
    <row r="10" spans="1:9" ht="15.75" thickBot="1" x14ac:dyDescent="0.3">
      <c r="A10" s="6">
        <v>9</v>
      </c>
      <c r="B10" s="1">
        <v>305</v>
      </c>
      <c r="C10" s="3">
        <v>742.6</v>
      </c>
      <c r="D10" s="4">
        <v>744.1</v>
      </c>
      <c r="E10" s="5">
        <v>1955</v>
      </c>
      <c r="F10" s="14">
        <f t="shared" si="1"/>
        <v>-0.12468086660031301</v>
      </c>
      <c r="G10" s="15">
        <f t="shared" si="2"/>
        <v>1.7113007600543031E-2</v>
      </c>
      <c r="H10" s="15">
        <f t="shared" si="3"/>
        <v>-6.5635491140038959E-3</v>
      </c>
      <c r="I10" s="15">
        <f t="shared" si="4"/>
        <v>-7.0117558482453782E-2</v>
      </c>
    </row>
    <row r="11" spans="1:9" ht="15.75" thickBot="1" x14ac:dyDescent="0.3">
      <c r="A11" s="6">
        <v>10</v>
      </c>
      <c r="B11" s="1">
        <v>341.6</v>
      </c>
      <c r="C11" s="3">
        <v>706.3</v>
      </c>
      <c r="D11" s="4">
        <v>739</v>
      </c>
      <c r="E11" s="5">
        <v>1960</v>
      </c>
      <c r="F11" s="14">
        <f t="shared" si="1"/>
        <v>0.11332868530700327</v>
      </c>
      <c r="G11" s="15">
        <f t="shared" si="2"/>
        <v>-5.0117465328103232E-2</v>
      </c>
      <c r="H11" s="15">
        <f t="shared" si="3"/>
        <v>-6.8775134550138235E-3</v>
      </c>
      <c r="I11" s="15">
        <f t="shared" si="4"/>
        <v>2.5542798050967007E-3</v>
      </c>
    </row>
    <row r="12" spans="1:9" ht="15.75" thickBot="1" x14ac:dyDescent="0.3">
      <c r="A12" s="6">
        <v>11</v>
      </c>
      <c r="B12" s="1">
        <v>288.5</v>
      </c>
      <c r="C12" s="3">
        <v>693.3</v>
      </c>
      <c r="D12" s="4">
        <v>722</v>
      </c>
      <c r="E12" s="5">
        <v>1842</v>
      </c>
      <c r="F12" s="14">
        <f t="shared" si="1"/>
        <v>-0.16894537596626058</v>
      </c>
      <c r="G12" s="15">
        <f t="shared" si="2"/>
        <v>-1.8577270466431865E-2</v>
      </c>
      <c r="H12" s="15">
        <f t="shared" si="3"/>
        <v>-2.3272782055375533E-2</v>
      </c>
      <c r="I12" s="15">
        <f t="shared" si="4"/>
        <v>-6.2092535409310701E-2</v>
      </c>
    </row>
    <row r="13" spans="1:9" ht="15.75" thickBot="1" x14ac:dyDescent="0.3">
      <c r="A13" s="6">
        <v>12</v>
      </c>
      <c r="B13" s="1">
        <v>273</v>
      </c>
      <c r="C13" s="3">
        <v>692.8</v>
      </c>
      <c r="D13" s="4">
        <v>708.5</v>
      </c>
      <c r="E13" s="5">
        <v>1820</v>
      </c>
      <c r="F13" s="14">
        <f t="shared" si="1"/>
        <v>-5.5223290763194509E-2</v>
      </c>
      <c r="G13" s="15">
        <f t="shared" si="2"/>
        <v>-7.2144870021930145E-4</v>
      </c>
      <c r="H13" s="15">
        <f t="shared" si="3"/>
        <v>-1.8875079762091091E-2</v>
      </c>
      <c r="I13" s="15">
        <f t="shared" si="4"/>
        <v>-1.2015436744411126E-2</v>
      </c>
    </row>
    <row r="14" spans="1:9" ht="15.75" thickBot="1" x14ac:dyDescent="0.3">
      <c r="A14" s="6">
        <v>13</v>
      </c>
      <c r="B14" s="1">
        <v>259.5</v>
      </c>
      <c r="C14" s="3">
        <v>692.3</v>
      </c>
      <c r="D14" s="4">
        <v>704</v>
      </c>
      <c r="E14" s="5">
        <v>1846</v>
      </c>
      <c r="F14" s="14">
        <f t="shared" si="1"/>
        <v>-5.0715092579016449E-2</v>
      </c>
      <c r="G14" s="15">
        <f t="shared" si="2"/>
        <v>-7.219695642456201E-4</v>
      </c>
      <c r="H14" s="15">
        <f t="shared" si="3"/>
        <v>-6.3717029726926711E-3</v>
      </c>
      <c r="I14" s="15">
        <f t="shared" si="4"/>
        <v>1.4184634991956381E-2</v>
      </c>
    </row>
    <row r="15" spans="1:9" ht="15.75" thickBot="1" x14ac:dyDescent="0.3">
      <c r="A15" s="6">
        <v>14</v>
      </c>
      <c r="B15" s="1">
        <v>251</v>
      </c>
      <c r="C15" s="3">
        <v>677.3</v>
      </c>
      <c r="D15" s="4">
        <v>713</v>
      </c>
      <c r="E15" s="5">
        <v>1835</v>
      </c>
      <c r="F15" s="14">
        <f t="shared" si="1"/>
        <v>-3.3303763474159406E-2</v>
      </c>
      <c r="G15" s="15">
        <f t="shared" si="2"/>
        <v>-2.1905081463121801E-2</v>
      </c>
      <c r="H15" s="15">
        <f t="shared" si="3"/>
        <v>1.2703064256253456E-2</v>
      </c>
      <c r="I15" s="15">
        <f t="shared" si="4"/>
        <v>-5.9766545741268039E-3</v>
      </c>
    </row>
    <row r="16" spans="1:9" ht="15.75" thickBot="1" x14ac:dyDescent="0.3">
      <c r="A16" s="6">
        <v>15</v>
      </c>
      <c r="B16" s="1">
        <v>244</v>
      </c>
      <c r="C16" s="3">
        <v>675.6</v>
      </c>
      <c r="D16" s="4">
        <v>693</v>
      </c>
      <c r="E16" s="5">
        <v>1830</v>
      </c>
      <c r="F16" s="14">
        <f t="shared" si="1"/>
        <v>-2.8284713838581992E-2</v>
      </c>
      <c r="G16" s="15">
        <f t="shared" si="2"/>
        <v>-2.5131212872128348E-3</v>
      </c>
      <c r="H16" s="15">
        <f t="shared" si="3"/>
        <v>-2.8451421224392703E-2</v>
      </c>
      <c r="I16" s="15">
        <f t="shared" si="4"/>
        <v>-2.7285146532040625E-3</v>
      </c>
    </row>
    <row r="17" spans="1:9" ht="15.75" thickBot="1" x14ac:dyDescent="0.3">
      <c r="A17" s="6">
        <v>16</v>
      </c>
      <c r="B17" s="1">
        <v>232</v>
      </c>
      <c r="C17" s="3">
        <v>660.2</v>
      </c>
      <c r="D17" s="4">
        <v>696.1</v>
      </c>
      <c r="E17" s="5">
        <v>1835</v>
      </c>
      <c r="F17" s="14">
        <f t="shared" si="1"/>
        <v>-5.0430853626891967E-2</v>
      </c>
      <c r="G17" s="15">
        <f t="shared" si="2"/>
        <v>-2.3058365514552322E-2</v>
      </c>
      <c r="H17" s="15">
        <f t="shared" si="3"/>
        <v>4.4633289847175999E-3</v>
      </c>
      <c r="I17" s="15">
        <f t="shared" si="4"/>
        <v>2.7285146532039142E-3</v>
      </c>
    </row>
    <row r="18" spans="1:9" ht="15.75" thickBot="1" x14ac:dyDescent="0.3">
      <c r="A18" s="6">
        <v>17</v>
      </c>
      <c r="B18" s="1">
        <v>222.7</v>
      </c>
      <c r="C18" s="3">
        <v>640.4</v>
      </c>
      <c r="D18" s="4">
        <v>671.5</v>
      </c>
      <c r="E18" s="5">
        <v>1813</v>
      </c>
      <c r="F18" s="14">
        <f t="shared" si="1"/>
        <v>-4.0911797402988025E-2</v>
      </c>
      <c r="G18" s="15">
        <f t="shared" si="2"/>
        <v>-3.0449838296533086E-2</v>
      </c>
      <c r="H18" s="15">
        <f t="shared" si="3"/>
        <v>-3.597931221132853E-2</v>
      </c>
      <c r="I18" s="15">
        <f t="shared" si="4"/>
        <v>-1.2061549733819546E-2</v>
      </c>
    </row>
    <row r="19" spans="1:9" ht="15.75" thickBot="1" x14ac:dyDescent="0.3">
      <c r="A19" s="6">
        <v>18</v>
      </c>
      <c r="B19" s="1">
        <v>210</v>
      </c>
      <c r="C19" s="3">
        <v>643.4</v>
      </c>
      <c r="D19" s="4">
        <v>655</v>
      </c>
      <c r="E19" s="5">
        <v>1707</v>
      </c>
      <c r="F19" s="14">
        <f t="shared" si="1"/>
        <v>-5.8718043545853221E-2</v>
      </c>
      <c r="G19" s="15">
        <f t="shared" si="2"/>
        <v>4.6736336823662737E-3</v>
      </c>
      <c r="H19" s="15">
        <f t="shared" si="3"/>
        <v>-2.4878780328040355E-2</v>
      </c>
      <c r="I19" s="15">
        <f t="shared" si="4"/>
        <v>-6.0245487960410467E-2</v>
      </c>
    </row>
    <row r="20" spans="1:9" ht="15.75" thickBot="1" x14ac:dyDescent="0.3">
      <c r="A20" s="6">
        <v>19</v>
      </c>
      <c r="B20" s="1">
        <v>210.9</v>
      </c>
      <c r="C20" s="3">
        <v>639.70000000000005</v>
      </c>
      <c r="D20" s="4">
        <v>652</v>
      </c>
      <c r="E20" s="5">
        <v>1665</v>
      </c>
      <c r="F20" s="14">
        <f t="shared" si="1"/>
        <v>4.276556767260172E-3</v>
      </c>
      <c r="G20" s="15">
        <f t="shared" si="2"/>
        <v>-5.7672983488339527E-3</v>
      </c>
      <c r="H20" s="15">
        <f t="shared" si="3"/>
        <v>-4.5906737085989512E-3</v>
      </c>
      <c r="I20" s="15">
        <f t="shared" si="4"/>
        <v>-2.4912320379896456E-2</v>
      </c>
    </row>
    <row r="21" spans="1:9" ht="15.75" thickBot="1" x14ac:dyDescent="0.3">
      <c r="A21" s="6">
        <v>20</v>
      </c>
      <c r="B21" s="1">
        <v>214</v>
      </c>
      <c r="C21" s="3">
        <v>646.4</v>
      </c>
      <c r="D21" s="4">
        <v>642.9</v>
      </c>
      <c r="E21" s="5">
        <v>1610</v>
      </c>
      <c r="F21" s="14">
        <f t="shared" si="1"/>
        <v>1.4591927537122504E-2</v>
      </c>
      <c r="G21" s="15">
        <f t="shared" si="2"/>
        <v>1.0419190750793558E-2</v>
      </c>
      <c r="H21" s="15">
        <f t="shared" si="3"/>
        <v>-1.4055370779012016E-2</v>
      </c>
      <c r="I21" s="15">
        <f t="shared" si="4"/>
        <v>-3.3590944436035552E-2</v>
      </c>
    </row>
    <row r="22" spans="1:9" ht="15.75" thickBot="1" x14ac:dyDescent="0.3">
      <c r="A22" s="6">
        <v>21</v>
      </c>
      <c r="B22" s="1">
        <v>216</v>
      </c>
      <c r="C22" s="3">
        <v>631</v>
      </c>
      <c r="D22" s="4">
        <v>663</v>
      </c>
      <c r="E22" s="5">
        <v>1625</v>
      </c>
      <c r="F22" s="14">
        <f t="shared" si="1"/>
        <v>9.3023926623134103E-3</v>
      </c>
      <c r="G22" s="15">
        <f t="shared" si="2"/>
        <v>-2.4112644665672461E-2</v>
      </c>
      <c r="H22" s="15">
        <f t="shared" si="3"/>
        <v>3.078579903822147E-2</v>
      </c>
      <c r="I22" s="15">
        <f t="shared" si="4"/>
        <v>9.273636785329253E-3</v>
      </c>
    </row>
    <row r="23" spans="1:9" ht="15.75" thickBot="1" x14ac:dyDescent="0.3">
      <c r="A23" s="6">
        <v>22</v>
      </c>
      <c r="B23" s="1">
        <v>205.9</v>
      </c>
      <c r="C23" s="3">
        <v>636.70000000000005</v>
      </c>
      <c r="D23" s="4">
        <v>647</v>
      </c>
      <c r="E23" s="5">
        <v>1585</v>
      </c>
      <c r="F23" s="14">
        <f t="shared" si="1"/>
        <v>-4.7887793650421256E-2</v>
      </c>
      <c r="G23" s="15">
        <f t="shared" si="2"/>
        <v>8.9927244817665421E-3</v>
      </c>
      <c r="H23" s="15">
        <f t="shared" si="3"/>
        <v>-2.4428695684961969E-2</v>
      </c>
      <c r="I23" s="15">
        <f t="shared" si="4"/>
        <v>-2.4923408452456851E-2</v>
      </c>
    </row>
    <row r="24" spans="1:9" ht="15.75" thickBot="1" x14ac:dyDescent="0.3">
      <c r="A24" s="6">
        <v>23</v>
      </c>
      <c r="B24" s="1">
        <v>211</v>
      </c>
      <c r="C24" s="3">
        <v>640.9</v>
      </c>
      <c r="D24" s="4">
        <v>666</v>
      </c>
      <c r="E24" s="5">
        <v>1580</v>
      </c>
      <c r="F24" s="14">
        <f t="shared" si="1"/>
        <v>2.446751944232279E-2</v>
      </c>
      <c r="G24" s="15">
        <f t="shared" si="2"/>
        <v>6.5748514872014654E-3</v>
      </c>
      <c r="H24" s="15">
        <f t="shared" si="3"/>
        <v>2.8943376039488506E-2</v>
      </c>
      <c r="I24" s="15">
        <f t="shared" si="4"/>
        <v>-3.1595602903684815E-3</v>
      </c>
    </row>
    <row r="25" spans="1:9" ht="15.75" thickBot="1" x14ac:dyDescent="0.3">
      <c r="A25" s="6">
        <v>24</v>
      </c>
      <c r="B25" s="1">
        <v>214</v>
      </c>
      <c r="C25" s="3">
        <v>642.79999999999995</v>
      </c>
      <c r="D25" s="4">
        <v>678</v>
      </c>
      <c r="E25" s="5">
        <v>1627</v>
      </c>
      <c r="F25" s="14">
        <f t="shared" si="1"/>
        <v>1.4117881545785022E-2</v>
      </c>
      <c r="G25" s="15">
        <f t="shared" si="2"/>
        <v>2.9601953531763437E-3</v>
      </c>
      <c r="H25" s="15">
        <f t="shared" si="3"/>
        <v>1.7857617400006472E-2</v>
      </c>
      <c r="I25" s="15">
        <f t="shared" si="4"/>
        <v>2.9312981198025251E-2</v>
      </c>
    </row>
    <row r="26" spans="1:9" ht="15.75" thickBot="1" x14ac:dyDescent="0.3">
      <c r="A26" s="6">
        <v>25</v>
      </c>
      <c r="B26" s="1">
        <v>213.5</v>
      </c>
      <c r="C26" s="3">
        <v>642.1</v>
      </c>
      <c r="D26" s="4">
        <v>680</v>
      </c>
      <c r="E26" s="5">
        <v>1565</v>
      </c>
      <c r="F26" s="14">
        <f t="shared" si="1"/>
        <v>-2.3391823531722662E-3</v>
      </c>
      <c r="G26" s="15">
        <f t="shared" si="2"/>
        <v>-1.0895790633547741E-3</v>
      </c>
      <c r="H26" s="15">
        <f t="shared" si="3"/>
        <v>2.9455102297567446E-3</v>
      </c>
      <c r="I26" s="15">
        <f t="shared" si="4"/>
        <v>-3.8852004244784216E-2</v>
      </c>
    </row>
    <row r="27" spans="1:9" ht="15.75" thickBot="1" x14ac:dyDescent="0.3">
      <c r="A27" s="6">
        <v>26</v>
      </c>
      <c r="B27" s="1">
        <v>208.2</v>
      </c>
      <c r="C27" s="3">
        <v>644.9</v>
      </c>
      <c r="D27" s="4">
        <v>680</v>
      </c>
      <c r="E27" s="5">
        <v>1562</v>
      </c>
      <c r="F27" s="14">
        <f t="shared" si="1"/>
        <v>-2.513767648781081E-2</v>
      </c>
      <c r="G27" s="15">
        <f t="shared" si="2"/>
        <v>4.3512112163289459E-3</v>
      </c>
      <c r="H27" s="15">
        <f t="shared" si="3"/>
        <v>0</v>
      </c>
      <c r="I27" s="15">
        <f t="shared" si="4"/>
        <v>-1.9187725746223636E-3</v>
      </c>
    </row>
    <row r="28" spans="1:9" ht="15.75" thickBot="1" x14ac:dyDescent="0.3">
      <c r="A28" s="6">
        <v>27</v>
      </c>
      <c r="B28" s="1">
        <v>202.2</v>
      </c>
      <c r="C28" s="3">
        <v>645.1</v>
      </c>
      <c r="D28" s="4">
        <v>680</v>
      </c>
      <c r="E28" s="5">
        <v>1600</v>
      </c>
      <c r="F28" s="14">
        <f t="shared" si="1"/>
        <v>-2.9241849594497417E-2</v>
      </c>
      <c r="G28" s="15">
        <f t="shared" si="2"/>
        <v>3.1007752186434451E-4</v>
      </c>
      <c r="H28" s="15">
        <f t="shared" si="3"/>
        <v>0</v>
      </c>
      <c r="I28" s="15">
        <f t="shared" si="4"/>
        <v>2.4036577828241319E-2</v>
      </c>
    </row>
    <row r="29" spans="1:9" ht="15.75" thickBot="1" x14ac:dyDescent="0.3">
      <c r="A29" s="6">
        <v>28</v>
      </c>
      <c r="B29" s="1">
        <v>206.2</v>
      </c>
      <c r="C29" s="3">
        <v>648.20000000000005</v>
      </c>
      <c r="D29" s="4">
        <v>694</v>
      </c>
      <c r="E29" s="5">
        <v>1700</v>
      </c>
      <c r="F29" s="14">
        <f t="shared" si="1"/>
        <v>1.9589264996488453E-2</v>
      </c>
      <c r="G29" s="15">
        <f t="shared" si="2"/>
        <v>4.7939471692510496E-3</v>
      </c>
      <c r="H29" s="15">
        <f t="shared" si="3"/>
        <v>2.0379162336652046E-2</v>
      </c>
      <c r="I29" s="15">
        <f t="shared" si="4"/>
        <v>6.062462181643484E-2</v>
      </c>
    </row>
    <row r="30" spans="1:9" ht="15.75" thickBot="1" x14ac:dyDescent="0.3">
      <c r="A30" s="6">
        <v>29</v>
      </c>
      <c r="B30" s="1">
        <v>206</v>
      </c>
      <c r="C30" s="3">
        <v>657</v>
      </c>
      <c r="D30" s="4">
        <v>671</v>
      </c>
      <c r="E30" s="5">
        <v>1714</v>
      </c>
      <c r="F30" s="14">
        <f t="shared" si="1"/>
        <v>-9.704027932784053E-4</v>
      </c>
      <c r="G30" s="15">
        <f t="shared" si="2"/>
        <v>1.3484727777163336E-2</v>
      </c>
      <c r="H30" s="15">
        <f t="shared" si="3"/>
        <v>-3.3702823535122738E-2</v>
      </c>
      <c r="I30" s="15">
        <f t="shared" si="4"/>
        <v>8.2015691134177098E-3</v>
      </c>
    </row>
    <row r="31" spans="1:9" ht="15.75" thickBot="1" x14ac:dyDescent="0.3">
      <c r="A31" s="6">
        <v>30</v>
      </c>
      <c r="B31" s="1">
        <v>218</v>
      </c>
      <c r="C31" s="3">
        <v>628.5</v>
      </c>
      <c r="D31" s="4">
        <v>690</v>
      </c>
      <c r="E31" s="5">
        <v>1810</v>
      </c>
      <c r="F31" s="14">
        <f t="shared" si="1"/>
        <v>5.6618893999507904E-2</v>
      </c>
      <c r="G31" s="15">
        <f t="shared" si="2"/>
        <v>-4.4347990454308428E-2</v>
      </c>
      <c r="H31" s="15">
        <f t="shared" si="3"/>
        <v>2.7922460619623283E-2</v>
      </c>
      <c r="I31" s="15">
        <f t="shared" si="4"/>
        <v>5.449702510214631E-2</v>
      </c>
    </row>
    <row r="32" spans="1:9" ht="15.75" thickBot="1" x14ac:dyDescent="0.3">
      <c r="A32" s="6">
        <v>31</v>
      </c>
      <c r="B32" s="1">
        <v>206.7</v>
      </c>
      <c r="C32" s="3">
        <v>651.5</v>
      </c>
      <c r="D32" s="4">
        <v>645</v>
      </c>
      <c r="E32" s="5">
        <v>1699</v>
      </c>
      <c r="F32" s="14">
        <f t="shared" si="1"/>
        <v>-5.3226596101366541E-2</v>
      </c>
      <c r="G32" s="15">
        <f t="shared" si="2"/>
        <v>3.5941368534597784E-2</v>
      </c>
      <c r="H32" s="15">
        <f t="shared" si="3"/>
        <v>-6.7441280795532535E-2</v>
      </c>
      <c r="I32" s="15">
        <f t="shared" si="4"/>
        <v>-6.3287002587939373E-2</v>
      </c>
    </row>
    <row r="33" spans="1:9" ht="15.75" thickBot="1" x14ac:dyDescent="0.3">
      <c r="A33" s="6">
        <v>32</v>
      </c>
      <c r="B33" s="1">
        <v>261.7</v>
      </c>
      <c r="C33" s="3">
        <v>723.7</v>
      </c>
      <c r="D33" s="4">
        <v>677</v>
      </c>
      <c r="E33" s="5">
        <v>2043</v>
      </c>
      <c r="F33" s="14">
        <f t="shared" si="1"/>
        <v>0.23593034284837763</v>
      </c>
      <c r="G33" s="15">
        <f t="shared" si="2"/>
        <v>0.10509954530718228</v>
      </c>
      <c r="H33" s="15">
        <f t="shared" si="3"/>
        <v>4.8420956116502503E-2</v>
      </c>
      <c r="I33" s="15">
        <f t="shared" si="4"/>
        <v>0.18437947314569011</v>
      </c>
    </row>
    <row r="34" spans="1:9" ht="15.75" thickBot="1" x14ac:dyDescent="0.3">
      <c r="A34" s="6">
        <v>33</v>
      </c>
      <c r="B34" s="1">
        <v>280</v>
      </c>
      <c r="C34" s="3">
        <v>726.1</v>
      </c>
      <c r="D34" s="4">
        <v>691</v>
      </c>
      <c r="E34" s="5">
        <v>2130</v>
      </c>
      <c r="F34" s="14">
        <f t="shared" si="1"/>
        <v>6.7590793633149432E-2</v>
      </c>
      <c r="G34" s="15">
        <f t="shared" si="2"/>
        <v>3.3108045141190343E-3</v>
      </c>
      <c r="H34" s="15">
        <f t="shared" si="3"/>
        <v>2.0468550855394799E-2</v>
      </c>
      <c r="I34" s="15">
        <f t="shared" si="4"/>
        <v>4.1702663885848847E-2</v>
      </c>
    </row>
    <row r="35" spans="1:9" ht="15.75" thickBot="1" x14ac:dyDescent="0.3">
      <c r="A35" s="6">
        <v>34</v>
      </c>
      <c r="B35" s="1">
        <v>277.5</v>
      </c>
      <c r="C35" s="3">
        <v>740.4</v>
      </c>
      <c r="D35" s="4">
        <v>687</v>
      </c>
      <c r="E35" s="5">
        <v>2140</v>
      </c>
      <c r="F35" s="14">
        <f t="shared" si="1"/>
        <v>-8.9686699827603751E-3</v>
      </c>
      <c r="G35" s="15">
        <f t="shared" si="2"/>
        <v>1.9502834313141395E-2</v>
      </c>
      <c r="H35" s="15">
        <f t="shared" si="3"/>
        <v>-5.8055315453205119E-3</v>
      </c>
      <c r="I35" s="15">
        <f t="shared" si="4"/>
        <v>4.6838493124264375E-3</v>
      </c>
    </row>
    <row r="36" spans="1:9" ht="15.75" thickBot="1" x14ac:dyDescent="0.3">
      <c r="A36" s="6">
        <v>35</v>
      </c>
      <c r="B36" s="1">
        <v>289.8</v>
      </c>
      <c r="C36" s="3">
        <v>751.5</v>
      </c>
      <c r="D36" s="4">
        <v>693</v>
      </c>
      <c r="E36" s="5">
        <v>2199</v>
      </c>
      <c r="F36" s="14">
        <f t="shared" si="1"/>
        <v>4.3370096700092793E-2</v>
      </c>
      <c r="G36" s="15">
        <f t="shared" si="2"/>
        <v>1.4880628493686744E-2</v>
      </c>
      <c r="H36" s="15">
        <f t="shared" si="3"/>
        <v>8.695706967553913E-3</v>
      </c>
      <c r="I36" s="15">
        <f t="shared" si="4"/>
        <v>2.7196882538864015E-2</v>
      </c>
    </row>
    <row r="37" spans="1:9" ht="15.75" thickBot="1" x14ac:dyDescent="0.3">
      <c r="A37" s="6">
        <v>36</v>
      </c>
      <c r="B37" s="1">
        <v>318</v>
      </c>
      <c r="C37" s="3">
        <v>761.1</v>
      </c>
      <c r="D37" s="4">
        <v>697</v>
      </c>
      <c r="E37" s="5">
        <v>2245</v>
      </c>
      <c r="F37" s="14">
        <f t="shared" si="1"/>
        <v>9.2860352893594761E-2</v>
      </c>
      <c r="G37" s="15">
        <f t="shared" si="2"/>
        <v>1.2693546080316816E-2</v>
      </c>
      <c r="H37" s="15">
        <f t="shared" si="3"/>
        <v>5.7554115706207522E-3</v>
      </c>
      <c r="I37" s="15">
        <f t="shared" si="4"/>
        <v>2.0702809621593456E-2</v>
      </c>
    </row>
    <row r="38" spans="1:9" ht="15.75" thickBot="1" x14ac:dyDescent="0.3">
      <c r="A38" s="6">
        <v>37</v>
      </c>
      <c r="B38" s="1">
        <v>316</v>
      </c>
      <c r="C38" s="3">
        <v>733.8</v>
      </c>
      <c r="D38" s="4">
        <v>713.9</v>
      </c>
      <c r="E38" s="5">
        <v>2269</v>
      </c>
      <c r="F38" s="14">
        <f t="shared" si="1"/>
        <v>-6.309169193264721E-3</v>
      </c>
      <c r="G38" s="15">
        <f t="shared" si="2"/>
        <v>-3.6528243352164314E-2</v>
      </c>
      <c r="H38" s="15">
        <f t="shared" si="3"/>
        <v>2.3957485747890903E-2</v>
      </c>
      <c r="I38" s="15">
        <f t="shared" si="4"/>
        <v>1.0633684603487048E-2</v>
      </c>
    </row>
    <row r="39" spans="1:9" ht="15.75" thickBot="1" x14ac:dyDescent="0.3">
      <c r="A39" s="6">
        <v>38</v>
      </c>
      <c r="B39" s="1">
        <v>302</v>
      </c>
      <c r="C39" s="3">
        <v>729.1</v>
      </c>
      <c r="D39" s="4">
        <v>672.9</v>
      </c>
      <c r="E39" s="5">
        <v>2251</v>
      </c>
      <c r="F39" s="14">
        <f t="shared" si="1"/>
        <v>-4.531519621204249E-2</v>
      </c>
      <c r="G39" s="15">
        <f t="shared" si="2"/>
        <v>-6.4256151087969679E-3</v>
      </c>
      <c r="H39" s="15">
        <f t="shared" si="3"/>
        <v>-5.9146166314142552E-2</v>
      </c>
      <c r="I39" s="15">
        <f t="shared" si="4"/>
        <v>-7.9646438731094844E-3</v>
      </c>
    </row>
    <row r="40" spans="1:9" ht="15.75" thickBot="1" x14ac:dyDescent="0.3">
      <c r="A40" s="6">
        <v>39</v>
      </c>
      <c r="B40" s="1">
        <v>295</v>
      </c>
      <c r="C40" s="3">
        <v>749.4</v>
      </c>
      <c r="D40" s="4">
        <v>670</v>
      </c>
      <c r="E40" s="5">
        <v>2260</v>
      </c>
      <c r="F40" s="14">
        <f t="shared" si="1"/>
        <v>-2.3451661035049819E-2</v>
      </c>
      <c r="G40" s="15">
        <f t="shared" si="2"/>
        <v>2.746198954720239E-2</v>
      </c>
      <c r="H40" s="15">
        <f t="shared" si="3"/>
        <v>-4.3190178092605809E-3</v>
      </c>
      <c r="I40" s="15">
        <f t="shared" si="4"/>
        <v>3.9902513595992456E-3</v>
      </c>
    </row>
    <row r="41" spans="1:9" ht="15.75" thickBot="1" x14ac:dyDescent="0.3">
      <c r="A41" s="6">
        <v>40</v>
      </c>
      <c r="B41" s="1">
        <v>320</v>
      </c>
      <c r="C41" s="3">
        <v>752.6</v>
      </c>
      <c r="D41" s="4">
        <v>700</v>
      </c>
      <c r="E41" s="5">
        <v>2350</v>
      </c>
      <c r="F41" s="14">
        <f t="shared" si="1"/>
        <v>8.1345639453952401E-2</v>
      </c>
      <c r="G41" s="15">
        <f t="shared" si="2"/>
        <v>4.2609917997499481E-3</v>
      </c>
      <c r="H41" s="15">
        <f t="shared" si="3"/>
        <v>4.380262265839284E-2</v>
      </c>
      <c r="I41" s="15">
        <f t="shared" si="4"/>
        <v>3.9050514871873034E-2</v>
      </c>
    </row>
    <row r="42" spans="1:9" ht="15.75" thickBot="1" x14ac:dyDescent="0.3">
      <c r="A42" s="6">
        <v>41</v>
      </c>
      <c r="B42" s="1">
        <v>317</v>
      </c>
      <c r="C42" s="3">
        <v>763.9</v>
      </c>
      <c r="D42" s="4">
        <v>710</v>
      </c>
      <c r="E42" s="5">
        <v>2298</v>
      </c>
      <c r="F42" s="14">
        <f t="shared" si="1"/>
        <v>-9.4192219164916397E-3</v>
      </c>
      <c r="G42" s="15">
        <f t="shared" si="2"/>
        <v>1.4903012387977003E-2</v>
      </c>
      <c r="H42" s="15">
        <f t="shared" si="3"/>
        <v>1.4184634991956381E-2</v>
      </c>
      <c r="I42" s="15">
        <f t="shared" si="4"/>
        <v>-2.2376148729503619E-2</v>
      </c>
    </row>
    <row r="43" spans="1:9" ht="15.75" thickBot="1" x14ac:dyDescent="0.3">
      <c r="A43" s="6">
        <v>42</v>
      </c>
      <c r="B43" s="1">
        <v>318.10000000000002</v>
      </c>
      <c r="C43" s="3">
        <v>774.2</v>
      </c>
      <c r="D43" s="4">
        <v>730</v>
      </c>
      <c r="E43" s="5">
        <v>2325</v>
      </c>
      <c r="F43" s="14">
        <f t="shared" si="1"/>
        <v>3.4640248778179221E-3</v>
      </c>
      <c r="G43" s="15">
        <f t="shared" si="2"/>
        <v>1.3393347596233717E-2</v>
      </c>
      <c r="H43" s="15">
        <f t="shared" si="3"/>
        <v>2.7779564107075671E-2</v>
      </c>
      <c r="I43" s="15">
        <f t="shared" si="4"/>
        <v>1.1680859612755589E-2</v>
      </c>
    </row>
    <row r="44" spans="1:9" ht="15.75" thickBot="1" x14ac:dyDescent="0.3">
      <c r="A44" s="6">
        <v>43</v>
      </c>
      <c r="B44" s="1">
        <v>323.5</v>
      </c>
      <c r="C44" s="3">
        <v>780.9</v>
      </c>
      <c r="D44" s="4">
        <v>755</v>
      </c>
      <c r="E44" s="5">
        <v>2435</v>
      </c>
      <c r="F44" s="14">
        <f t="shared" si="1"/>
        <v>1.6833315185856696E-2</v>
      </c>
      <c r="G44" s="15">
        <f t="shared" si="2"/>
        <v>8.6168625250815194E-3</v>
      </c>
      <c r="H44" s="15">
        <f t="shared" si="3"/>
        <v>3.3673215106587807E-2</v>
      </c>
      <c r="I44" s="15">
        <f t="shared" si="4"/>
        <v>4.6226717495233521E-2</v>
      </c>
    </row>
    <row r="45" spans="1:9" ht="15.75" thickBot="1" x14ac:dyDescent="0.3">
      <c r="A45" s="6">
        <v>44</v>
      </c>
      <c r="B45" s="1">
        <v>323</v>
      </c>
      <c r="C45" s="3">
        <v>786.4</v>
      </c>
      <c r="D45" s="4">
        <v>761</v>
      </c>
      <c r="E45" s="5">
        <v>2497</v>
      </c>
      <c r="F45" s="14">
        <f t="shared" si="1"/>
        <v>-1.5467907182986822E-3</v>
      </c>
      <c r="G45" s="15">
        <f t="shared" si="2"/>
        <v>7.0184681643274223E-3</v>
      </c>
      <c r="H45" s="15">
        <f t="shared" si="3"/>
        <v>7.915608612661218E-3</v>
      </c>
      <c r="I45" s="15">
        <f t="shared" si="4"/>
        <v>2.5143254763083139E-2</v>
      </c>
    </row>
    <row r="46" spans="1:9" ht="15.75" thickBot="1" x14ac:dyDescent="0.3">
      <c r="A46" s="6">
        <v>45</v>
      </c>
      <c r="B46" s="1">
        <v>331.1</v>
      </c>
      <c r="C46" s="3">
        <v>769.2</v>
      </c>
      <c r="D46" s="4">
        <v>772.5</v>
      </c>
      <c r="E46" s="5">
        <v>2490</v>
      </c>
      <c r="F46" s="14">
        <f t="shared" si="1"/>
        <v>2.47681213305442E-2</v>
      </c>
      <c r="G46" s="15">
        <f t="shared" si="2"/>
        <v>-2.2114555118332054E-2</v>
      </c>
      <c r="H46" s="15">
        <f t="shared" si="3"/>
        <v>1.4998650910214732E-2</v>
      </c>
      <c r="I46" s="15">
        <f t="shared" si="4"/>
        <v>-2.8073008210199317E-3</v>
      </c>
    </row>
    <row r="47" spans="1:9" ht="15.75" thickBot="1" x14ac:dyDescent="0.3">
      <c r="A47" s="6">
        <v>46</v>
      </c>
      <c r="B47" s="1">
        <v>313</v>
      </c>
      <c r="C47" s="3">
        <v>768.9</v>
      </c>
      <c r="D47" s="4">
        <v>755</v>
      </c>
      <c r="E47" s="5">
        <v>2335</v>
      </c>
      <c r="F47" s="14">
        <f t="shared" si="1"/>
        <v>-5.6217254013047474E-2</v>
      </c>
      <c r="G47" s="15">
        <f t="shared" si="2"/>
        <v>-3.9009167648965169E-4</v>
      </c>
      <c r="H47" s="15">
        <f t="shared" si="3"/>
        <v>-2.2914259522875777E-2</v>
      </c>
      <c r="I47" s="15">
        <f t="shared" si="4"/>
        <v>-6.4270819355755612E-2</v>
      </c>
    </row>
    <row r="48" spans="1:9" ht="15.75" thickBot="1" x14ac:dyDescent="0.3">
      <c r="A48" s="6">
        <v>47</v>
      </c>
      <c r="B48" s="1">
        <v>306</v>
      </c>
      <c r="C48" s="3">
        <v>751</v>
      </c>
      <c r="D48" s="4">
        <v>755</v>
      </c>
      <c r="E48" s="5">
        <v>2347</v>
      </c>
      <c r="F48" s="14">
        <f t="shared" si="1"/>
        <v>-2.2618088587772402E-2</v>
      </c>
      <c r="G48" s="15">
        <f t="shared" si="2"/>
        <v>-2.3555270274000364E-2</v>
      </c>
      <c r="H48" s="15">
        <f t="shared" si="3"/>
        <v>0</v>
      </c>
      <c r="I48" s="15">
        <f t="shared" si="4"/>
        <v>5.1260257480258663E-3</v>
      </c>
    </row>
    <row r="49" spans="1:9" ht="15.75" thickBot="1" x14ac:dyDescent="0.3">
      <c r="A49" s="6">
        <v>48</v>
      </c>
      <c r="B49" s="1">
        <v>285</v>
      </c>
      <c r="C49" s="3">
        <v>767.8</v>
      </c>
      <c r="D49" s="4">
        <v>738</v>
      </c>
      <c r="E49" s="5">
        <v>2300</v>
      </c>
      <c r="F49" s="14">
        <f t="shared" si="1"/>
        <v>-7.1095921683730218E-2</v>
      </c>
      <c r="G49" s="15">
        <f t="shared" si="2"/>
        <v>2.2123630802562497E-2</v>
      </c>
      <c r="H49" s="15">
        <f t="shared" si="3"/>
        <v>-2.2773924648552189E-2</v>
      </c>
      <c r="I49" s="15">
        <f t="shared" si="4"/>
        <v>-2.0228793933782449E-2</v>
      </c>
    </row>
    <row r="50" spans="1:9" ht="15.75" thickBot="1" x14ac:dyDescent="0.3">
      <c r="A50" s="6">
        <v>49</v>
      </c>
      <c r="B50" s="1">
        <v>289</v>
      </c>
      <c r="C50" s="3">
        <v>784.4</v>
      </c>
      <c r="D50" s="4">
        <v>758</v>
      </c>
      <c r="E50" s="5">
        <v>2417</v>
      </c>
      <c r="F50" s="14">
        <f t="shared" si="1"/>
        <v>1.3937507843781678E-2</v>
      </c>
      <c r="G50" s="15">
        <f t="shared" si="2"/>
        <v>2.1389811755493857E-2</v>
      </c>
      <c r="H50" s="15">
        <f t="shared" si="3"/>
        <v>2.6739561041899087E-2</v>
      </c>
      <c r="I50" s="15">
        <f t="shared" si="4"/>
        <v>4.961797878624203E-2</v>
      </c>
    </row>
    <row r="51" spans="1:9" ht="15.75" thickBot="1" x14ac:dyDescent="0.3">
      <c r="A51" s="6">
        <v>50</v>
      </c>
      <c r="B51" s="1">
        <v>296</v>
      </c>
      <c r="C51" s="3">
        <v>798.9</v>
      </c>
      <c r="D51" s="4">
        <v>768</v>
      </c>
      <c r="E51" s="5">
        <v>2491</v>
      </c>
      <c r="F51" s="14">
        <f t="shared" si="1"/>
        <v>2.393276621162814E-2</v>
      </c>
      <c r="G51" s="15">
        <f t="shared" si="2"/>
        <v>1.8316687165805104E-2</v>
      </c>
      <c r="H51" s="15">
        <f t="shared" si="3"/>
        <v>1.3106347505300583E-2</v>
      </c>
      <c r="I51" s="15">
        <f t="shared" si="4"/>
        <v>3.0157134558697344E-2</v>
      </c>
    </row>
    <row r="52" spans="1:9" ht="15.75" thickBot="1" x14ac:dyDescent="0.3">
      <c r="A52" s="6">
        <v>51</v>
      </c>
      <c r="B52" s="1">
        <v>346.6</v>
      </c>
      <c r="C52" s="3">
        <v>842.1</v>
      </c>
      <c r="D52" s="4">
        <v>796</v>
      </c>
      <c r="E52" s="5">
        <v>2533</v>
      </c>
      <c r="F52" s="14">
        <f t="shared" si="1"/>
        <v>0.15781192295744531</v>
      </c>
      <c r="G52" s="15">
        <f t="shared" si="2"/>
        <v>5.2662990547950393E-2</v>
      </c>
      <c r="H52" s="15">
        <f t="shared" si="3"/>
        <v>3.5809452696710778E-2</v>
      </c>
      <c r="I52" s="15">
        <f t="shared" si="4"/>
        <v>1.6720134739494713E-2</v>
      </c>
    </row>
    <row r="53" spans="1:9" ht="15.75" thickBot="1" x14ac:dyDescent="0.3">
      <c r="A53" s="6">
        <v>52</v>
      </c>
      <c r="B53" s="1">
        <v>389</v>
      </c>
      <c r="C53" s="3">
        <v>831.6</v>
      </c>
      <c r="D53" s="4">
        <v>794.3</v>
      </c>
      <c r="E53" s="5">
        <v>2630</v>
      </c>
      <c r="F53" s="14">
        <f t="shared" si="1"/>
        <v>0.11540796633694057</v>
      </c>
      <c r="G53" s="15">
        <f t="shared" si="2"/>
        <v>-1.2547216052088641E-2</v>
      </c>
      <c r="H53" s="15">
        <f t="shared" si="3"/>
        <v>-2.1379622052966679E-3</v>
      </c>
      <c r="I53" s="15">
        <f t="shared" si="4"/>
        <v>3.7579475170135108E-2</v>
      </c>
    </row>
    <row r="54" spans="1:9" ht="15.75" thickBot="1" x14ac:dyDescent="0.3">
      <c r="A54" s="6">
        <v>53</v>
      </c>
      <c r="B54" s="1">
        <v>372.1</v>
      </c>
      <c r="C54" s="3">
        <v>838.8</v>
      </c>
      <c r="D54" s="4">
        <v>792</v>
      </c>
      <c r="E54" s="5">
        <v>2545</v>
      </c>
      <c r="F54" s="14">
        <f t="shared" si="1"/>
        <v>-4.4416708265869451E-2</v>
      </c>
      <c r="G54" s="15">
        <f t="shared" si="2"/>
        <v>8.6207430439069546E-3</v>
      </c>
      <c r="H54" s="15">
        <f t="shared" si="3"/>
        <v>-2.8998318246605064E-3</v>
      </c>
      <c r="I54" s="15">
        <f t="shared" si="4"/>
        <v>-3.2853196187187114E-2</v>
      </c>
    </row>
    <row r="55" spans="1:9" ht="15.75" thickBot="1" x14ac:dyDescent="0.3">
      <c r="A55" s="6">
        <v>54</v>
      </c>
      <c r="B55" s="1">
        <v>371</v>
      </c>
      <c r="C55" s="3">
        <v>859.5</v>
      </c>
      <c r="D55" s="4">
        <v>794</v>
      </c>
      <c r="E55" s="5">
        <v>2720</v>
      </c>
      <c r="F55" s="14">
        <f t="shared" si="1"/>
        <v>-2.960572745141765E-3</v>
      </c>
      <c r="G55" s="15">
        <f t="shared" si="2"/>
        <v>2.4378525795139064E-2</v>
      </c>
      <c r="H55" s="15">
        <f t="shared" si="3"/>
        <v>2.5220694327099391E-3</v>
      </c>
      <c r="I55" s="15">
        <f t="shared" si="4"/>
        <v>6.6501230305419934E-2</v>
      </c>
    </row>
    <row r="56" spans="1:9" ht="15.75" thickBot="1" x14ac:dyDescent="0.3">
      <c r="A56" s="6">
        <v>55</v>
      </c>
      <c r="B56" s="1">
        <v>381</v>
      </c>
      <c r="C56" s="3">
        <v>874.3</v>
      </c>
      <c r="D56" s="4">
        <v>818</v>
      </c>
      <c r="E56" s="5">
        <v>2883</v>
      </c>
      <c r="F56" s="14">
        <f t="shared" si="1"/>
        <v>2.659731251926585E-2</v>
      </c>
      <c r="G56" s="15">
        <f t="shared" si="2"/>
        <v>1.7072741363941362E-2</v>
      </c>
      <c r="H56" s="15">
        <f t="shared" si="3"/>
        <v>2.9778875355611391E-2</v>
      </c>
      <c r="I56" s="15">
        <f t="shared" si="4"/>
        <v>5.8199538348359087E-2</v>
      </c>
    </row>
    <row r="57" spans="1:9" ht="15.75" thickBot="1" x14ac:dyDescent="0.3">
      <c r="A57" s="6">
        <v>56</v>
      </c>
      <c r="B57" s="1">
        <v>394</v>
      </c>
      <c r="C57" s="3">
        <v>876.7</v>
      </c>
      <c r="D57" s="4">
        <v>833</v>
      </c>
      <c r="E57" s="5">
        <v>2905</v>
      </c>
      <c r="F57" s="14">
        <f t="shared" si="1"/>
        <v>3.3551534171232862E-2</v>
      </c>
      <c r="G57" s="15">
        <f t="shared" si="2"/>
        <v>2.7412924076947675E-3</v>
      </c>
      <c r="H57" s="15">
        <f t="shared" si="3"/>
        <v>1.8171305564095581E-2</v>
      </c>
      <c r="I57" s="15">
        <f t="shared" si="4"/>
        <v>7.6019716476093844E-3</v>
      </c>
    </row>
    <row r="58" spans="1:9" ht="15.75" thickBot="1" x14ac:dyDescent="0.3">
      <c r="A58" s="6">
        <v>57</v>
      </c>
      <c r="B58" s="1">
        <v>398.3</v>
      </c>
      <c r="C58" s="3">
        <v>874.5</v>
      </c>
      <c r="D58" s="4">
        <v>833</v>
      </c>
      <c r="E58" s="5">
        <v>2906</v>
      </c>
      <c r="F58" s="14">
        <f t="shared" si="1"/>
        <v>1.0854580889664862E-2</v>
      </c>
      <c r="G58" s="15">
        <f t="shared" si="2"/>
        <v>-2.5125641358831594E-3</v>
      </c>
      <c r="H58" s="15">
        <f t="shared" si="3"/>
        <v>0</v>
      </c>
      <c r="I58" s="15">
        <f t="shared" si="4"/>
        <v>3.4417484421671573E-4</v>
      </c>
    </row>
    <row r="59" spans="1:9" ht="15.75" thickBot="1" x14ac:dyDescent="0.3">
      <c r="A59" s="6">
        <v>58</v>
      </c>
      <c r="B59" s="1">
        <v>411</v>
      </c>
      <c r="C59" s="3">
        <v>879.6</v>
      </c>
      <c r="D59" s="4">
        <v>804</v>
      </c>
      <c r="E59" s="5">
        <v>2935</v>
      </c>
      <c r="F59" s="14">
        <f t="shared" si="1"/>
        <v>3.1387724308636039E-2</v>
      </c>
      <c r="G59" s="15">
        <f t="shared" si="2"/>
        <v>5.8149642219494369E-3</v>
      </c>
      <c r="H59" s="15">
        <f t="shared" si="3"/>
        <v>-3.5434372987876342E-2</v>
      </c>
      <c r="I59" s="15">
        <f t="shared" si="4"/>
        <v>9.9298881319686578E-3</v>
      </c>
    </row>
    <row r="60" spans="1:9" ht="15.75" thickBot="1" x14ac:dyDescent="0.3">
      <c r="A60" s="6">
        <v>59</v>
      </c>
      <c r="B60" s="1">
        <v>412</v>
      </c>
      <c r="C60" s="3">
        <v>904.7</v>
      </c>
      <c r="D60" s="4">
        <v>823.2</v>
      </c>
      <c r="E60" s="5">
        <v>2970</v>
      </c>
      <c r="F60" s="14">
        <f t="shared" si="1"/>
        <v>2.4301348532918907E-3</v>
      </c>
      <c r="G60" s="15">
        <f t="shared" si="2"/>
        <v>2.8136138351089794E-2</v>
      </c>
      <c r="H60" s="15">
        <f t="shared" si="3"/>
        <v>2.3599915340873506E-2</v>
      </c>
      <c r="I60" s="15">
        <f t="shared" si="4"/>
        <v>1.1854499534548379E-2</v>
      </c>
    </row>
    <row r="61" spans="1:9" ht="15.75" thickBot="1" x14ac:dyDescent="0.3">
      <c r="A61" s="6">
        <v>60</v>
      </c>
      <c r="B61" s="1">
        <v>429.5</v>
      </c>
      <c r="C61" s="3">
        <v>883.9</v>
      </c>
      <c r="D61" s="4">
        <v>841</v>
      </c>
      <c r="E61" s="5">
        <v>3087</v>
      </c>
      <c r="F61" s="14">
        <f t="shared" si="1"/>
        <v>4.1598392074783705E-2</v>
      </c>
      <c r="G61" s="15">
        <f t="shared" si="2"/>
        <v>-2.3259462964793753E-2</v>
      </c>
      <c r="H61" s="15">
        <f t="shared" si="3"/>
        <v>2.1392475453108049E-2</v>
      </c>
      <c r="I61" s="15">
        <f t="shared" si="4"/>
        <v>3.8637792705413919E-2</v>
      </c>
    </row>
    <row r="62" spans="1:9" ht="15.75" thickBot="1" x14ac:dyDescent="0.3">
      <c r="A62" s="6">
        <v>61</v>
      </c>
      <c r="B62" s="1">
        <v>419.5</v>
      </c>
      <c r="C62" s="3">
        <v>870.1</v>
      </c>
      <c r="D62" s="4">
        <v>814.5</v>
      </c>
      <c r="E62" s="5">
        <v>3088</v>
      </c>
      <c r="F62" s="14">
        <f t="shared" si="1"/>
        <v>-2.3558215517049161E-2</v>
      </c>
      <c r="G62" s="15">
        <f t="shared" si="2"/>
        <v>-1.5735786494923496E-2</v>
      </c>
      <c r="H62" s="15">
        <f t="shared" si="3"/>
        <v>-3.2017231930848197E-2</v>
      </c>
      <c r="I62" s="15">
        <f t="shared" si="4"/>
        <v>3.2388664250757634E-4</v>
      </c>
    </row>
    <row r="63" spans="1:9" ht="15.75" thickBot="1" x14ac:dyDescent="0.3">
      <c r="A63" s="6">
        <v>62</v>
      </c>
      <c r="B63" s="1">
        <v>413</v>
      </c>
      <c r="C63" s="3">
        <v>867.6</v>
      </c>
      <c r="D63" s="4">
        <v>789</v>
      </c>
      <c r="E63" s="5">
        <v>3000</v>
      </c>
      <c r="F63" s="14">
        <f t="shared" si="1"/>
        <v>-1.56159329462281E-2</v>
      </c>
      <c r="G63" s="15">
        <f t="shared" si="2"/>
        <v>-2.8773686192594731E-3</v>
      </c>
      <c r="H63" s="15">
        <f t="shared" si="3"/>
        <v>-3.1808107196225607E-2</v>
      </c>
      <c r="I63" s="15">
        <f t="shared" si="4"/>
        <v>-2.8911343494420035E-2</v>
      </c>
    </row>
    <row r="64" spans="1:9" ht="15.75" thickBot="1" x14ac:dyDescent="0.3">
      <c r="A64" s="6">
        <v>63</v>
      </c>
      <c r="B64" s="1">
        <v>406</v>
      </c>
      <c r="C64" s="3">
        <v>846.8</v>
      </c>
      <c r="D64" s="4">
        <v>789.8</v>
      </c>
      <c r="E64" s="5">
        <v>3120</v>
      </c>
      <c r="F64" s="14">
        <f t="shared" si="1"/>
        <v>-1.7094433359300068E-2</v>
      </c>
      <c r="G64" s="15">
        <f t="shared" si="2"/>
        <v>-2.4266239692009247E-2</v>
      </c>
      <c r="H64" s="15">
        <f t="shared" si="3"/>
        <v>1.013428006674794E-3</v>
      </c>
      <c r="I64" s="15">
        <f t="shared" si="4"/>
        <v>3.9220713153281329E-2</v>
      </c>
    </row>
    <row r="65" spans="1:9" ht="15.75" thickBot="1" x14ac:dyDescent="0.3">
      <c r="A65" s="6">
        <v>64</v>
      </c>
      <c r="B65" s="1">
        <v>351.5</v>
      </c>
      <c r="C65" s="3">
        <v>833.5</v>
      </c>
      <c r="D65" s="4">
        <v>787.1</v>
      </c>
      <c r="E65" s="5">
        <v>2950</v>
      </c>
      <c r="F65" s="14">
        <f t="shared" si="1"/>
        <v>-0.14414344835101303</v>
      </c>
      <c r="G65" s="15">
        <f t="shared" si="2"/>
        <v>-1.5830837069861319E-2</v>
      </c>
      <c r="H65" s="15">
        <f t="shared" si="3"/>
        <v>-3.4244437041444902E-3</v>
      </c>
      <c r="I65" s="15">
        <f t="shared" si="4"/>
        <v>-5.6027831469662559E-2</v>
      </c>
    </row>
    <row r="66" spans="1:9" ht="15.75" thickBot="1" x14ac:dyDescent="0.3">
      <c r="A66" s="6">
        <v>65</v>
      </c>
      <c r="B66" s="1">
        <v>358</v>
      </c>
      <c r="C66" s="3">
        <v>833.2</v>
      </c>
      <c r="D66" s="4">
        <v>798.9</v>
      </c>
      <c r="E66" s="5">
        <v>2920</v>
      </c>
      <c r="F66" s="14">
        <f t="shared" si="1"/>
        <v>1.8323275149980733E-2</v>
      </c>
      <c r="G66" s="15">
        <f t="shared" si="2"/>
        <v>-3.5999280403174733E-4</v>
      </c>
      <c r="H66" s="15">
        <f t="shared" si="3"/>
        <v>1.4880476339591636E-2</v>
      </c>
      <c r="I66" s="15">
        <f t="shared" si="4"/>
        <v>-1.0221554071538028E-2</v>
      </c>
    </row>
    <row r="67" spans="1:9" ht="15.75" thickBot="1" x14ac:dyDescent="0.3">
      <c r="A67" s="6">
        <v>66</v>
      </c>
      <c r="B67" s="1">
        <v>360</v>
      </c>
      <c r="C67" s="3">
        <v>838.1</v>
      </c>
      <c r="D67" s="4">
        <v>801</v>
      </c>
      <c r="E67" s="5">
        <v>2860</v>
      </c>
      <c r="F67" s="14">
        <f t="shared" si="1"/>
        <v>5.5710450494554295E-3</v>
      </c>
      <c r="G67" s="15">
        <f t="shared" si="2"/>
        <v>5.8637157180435138E-3</v>
      </c>
      <c r="H67" s="15">
        <f t="shared" si="3"/>
        <v>2.6251655803630437E-3</v>
      </c>
      <c r="I67" s="15">
        <f t="shared" si="4"/>
        <v>-2.0761991448429128E-2</v>
      </c>
    </row>
    <row r="68" spans="1:9" ht="15.75" thickBot="1" x14ac:dyDescent="0.3">
      <c r="A68" s="6">
        <v>67</v>
      </c>
      <c r="B68" s="1">
        <v>374</v>
      </c>
      <c r="C68" s="3">
        <v>835.9</v>
      </c>
      <c r="D68" s="4">
        <v>797</v>
      </c>
      <c r="E68" s="5">
        <v>3000</v>
      </c>
      <c r="F68" s="14">
        <f t="shared" ref="F68:F121" si="5">LN(B68/B67)</f>
        <v>3.8151765964376326E-2</v>
      </c>
      <c r="G68" s="15">
        <f t="shared" ref="G68:G121" si="6">LN(C68/C67)</f>
        <v>-2.6284363997501085E-3</v>
      </c>
      <c r="H68" s="15">
        <f t="shared" ref="H68:H121" si="7">LN(D68/D67)</f>
        <v>-5.0062682781441938E-3</v>
      </c>
      <c r="I68" s="15">
        <f t="shared" ref="I68:I121" si="8">LN(E68/E67)</f>
        <v>4.7790663836348481E-2</v>
      </c>
    </row>
    <row r="69" spans="1:9" ht="15.75" thickBot="1" x14ac:dyDescent="0.3">
      <c r="A69" s="6">
        <v>68</v>
      </c>
      <c r="B69" s="1">
        <v>379</v>
      </c>
      <c r="C69" s="3">
        <v>822.9</v>
      </c>
      <c r="D69" s="4">
        <v>785</v>
      </c>
      <c r="E69" s="5">
        <v>3030</v>
      </c>
      <c r="F69" s="14">
        <f t="shared" si="5"/>
        <v>1.3280407667894466E-2</v>
      </c>
      <c r="G69" s="15">
        <f t="shared" si="6"/>
        <v>-1.5674302093443244E-2</v>
      </c>
      <c r="H69" s="15">
        <f t="shared" si="7"/>
        <v>-1.5170961007806618E-2</v>
      </c>
      <c r="I69" s="15">
        <f t="shared" si="8"/>
        <v>9.950330853168092E-3</v>
      </c>
    </row>
    <row r="70" spans="1:9" ht="15.75" thickBot="1" x14ac:dyDescent="0.3">
      <c r="A70" s="6">
        <v>69</v>
      </c>
      <c r="B70" s="1">
        <v>404</v>
      </c>
      <c r="C70" s="3">
        <v>847.6</v>
      </c>
      <c r="D70" s="4">
        <v>758</v>
      </c>
      <c r="E70" s="5">
        <v>2825</v>
      </c>
      <c r="F70" s="14">
        <f t="shared" si="5"/>
        <v>6.3878672878723661E-2</v>
      </c>
      <c r="G70" s="15">
        <f t="shared" si="6"/>
        <v>2.9574139782476888E-2</v>
      </c>
      <c r="H70" s="15">
        <f t="shared" si="7"/>
        <v>-3.5000332140036769E-2</v>
      </c>
      <c r="I70" s="15">
        <f t="shared" si="8"/>
        <v>-7.0054254922873496E-2</v>
      </c>
    </row>
    <row r="71" spans="1:9" ht="15.75" thickBot="1" x14ac:dyDescent="0.3">
      <c r="A71" s="6">
        <v>70</v>
      </c>
      <c r="B71" s="1">
        <v>429.7</v>
      </c>
      <c r="C71" s="3">
        <v>869.2</v>
      </c>
      <c r="D71" s="4">
        <v>789.7</v>
      </c>
      <c r="E71" s="5">
        <v>2960</v>
      </c>
      <c r="F71" s="14">
        <f t="shared" si="5"/>
        <v>6.1672412819799301E-2</v>
      </c>
      <c r="G71" s="15">
        <f t="shared" si="6"/>
        <v>2.5164421988130656E-2</v>
      </c>
      <c r="H71" s="15">
        <f t="shared" si="7"/>
        <v>4.096974086116368E-2</v>
      </c>
      <c r="I71" s="15">
        <f t="shared" si="8"/>
        <v>4.6680903737564727E-2</v>
      </c>
    </row>
    <row r="72" spans="1:9" ht="15.75" thickBot="1" x14ac:dyDescent="0.3">
      <c r="A72" s="6">
        <v>71</v>
      </c>
      <c r="B72" s="1">
        <v>434.5</v>
      </c>
      <c r="C72" s="3">
        <v>847.9</v>
      </c>
      <c r="D72" s="4">
        <v>807.4</v>
      </c>
      <c r="E72" s="5">
        <v>3000</v>
      </c>
      <c r="F72" s="14">
        <f t="shared" si="5"/>
        <v>1.1108653924497312E-2</v>
      </c>
      <c r="G72" s="15">
        <f t="shared" si="6"/>
        <v>-2.4810544072317382E-2</v>
      </c>
      <c r="H72" s="15">
        <f t="shared" si="7"/>
        <v>2.2166081915305034E-2</v>
      </c>
      <c r="I72" s="15">
        <f t="shared" si="8"/>
        <v>1.3423020332140771E-2</v>
      </c>
    </row>
    <row r="73" spans="1:9" ht="15.75" thickBot="1" x14ac:dyDescent="0.3">
      <c r="A73" s="6">
        <v>72</v>
      </c>
      <c r="B73" s="1">
        <v>430</v>
      </c>
      <c r="C73" s="3">
        <v>856.1</v>
      </c>
      <c r="D73" s="4">
        <v>800</v>
      </c>
      <c r="E73" s="5">
        <v>2840</v>
      </c>
      <c r="F73" s="14">
        <f t="shared" si="5"/>
        <v>-1.0410736017838575E-2</v>
      </c>
      <c r="G73" s="15">
        <f t="shared" si="6"/>
        <v>9.6244874384827026E-3</v>
      </c>
      <c r="H73" s="15">
        <f t="shared" si="7"/>
        <v>-9.207480750913077E-3</v>
      </c>
      <c r="I73" s="15">
        <f t="shared" si="8"/>
        <v>-5.4808236494995027E-2</v>
      </c>
    </row>
    <row r="74" spans="1:9" ht="15.75" thickBot="1" x14ac:dyDescent="0.3">
      <c r="A74" s="6">
        <v>73</v>
      </c>
      <c r="B74" s="1">
        <v>425.5</v>
      </c>
      <c r="C74" s="3">
        <v>823.8</v>
      </c>
      <c r="D74" s="4">
        <v>805</v>
      </c>
      <c r="E74" s="5">
        <v>2849</v>
      </c>
      <c r="F74" s="14">
        <f t="shared" si="5"/>
        <v>-1.0520260674179278E-2</v>
      </c>
      <c r="G74" s="15">
        <f t="shared" si="6"/>
        <v>-3.8459409746459679E-2</v>
      </c>
      <c r="H74" s="15">
        <f t="shared" si="7"/>
        <v>6.2305497506361628E-3</v>
      </c>
      <c r="I74" s="15">
        <f t="shared" si="8"/>
        <v>3.1640033426566204E-3</v>
      </c>
    </row>
    <row r="75" spans="1:9" ht="15.75" thickBot="1" x14ac:dyDescent="0.3">
      <c r="A75" s="6">
        <v>74</v>
      </c>
      <c r="B75" s="1">
        <v>400.5</v>
      </c>
      <c r="C75" s="3">
        <v>841.9</v>
      </c>
      <c r="D75" s="4">
        <v>755</v>
      </c>
      <c r="E75" s="5">
        <v>2822</v>
      </c>
      <c r="F75" s="14">
        <f t="shared" si="5"/>
        <v>-6.0551181505014956E-2</v>
      </c>
      <c r="G75" s="15">
        <f t="shared" si="6"/>
        <v>2.1733460341637988E-2</v>
      </c>
      <c r="H75" s="15">
        <f t="shared" si="7"/>
        <v>-6.4124528169538675E-2</v>
      </c>
      <c r="I75" s="15">
        <f t="shared" si="8"/>
        <v>-9.5222020851489717E-3</v>
      </c>
    </row>
    <row r="76" spans="1:9" ht="15.75" thickBot="1" x14ac:dyDescent="0.3">
      <c r="A76" s="6">
        <v>75</v>
      </c>
      <c r="B76" s="1">
        <v>413</v>
      </c>
      <c r="C76" s="3">
        <v>818.9</v>
      </c>
      <c r="D76" s="4">
        <v>768.9</v>
      </c>
      <c r="E76" s="5">
        <v>2857</v>
      </c>
      <c r="F76" s="14">
        <f t="shared" si="5"/>
        <v>3.0733826452618917E-2</v>
      </c>
      <c r="G76" s="15">
        <f t="shared" si="6"/>
        <v>-2.7699266067475768E-2</v>
      </c>
      <c r="H76" s="15">
        <f t="shared" si="7"/>
        <v>1.8243172789110328E-2</v>
      </c>
      <c r="I76" s="15">
        <f t="shared" si="8"/>
        <v>1.2326269818013704E-2</v>
      </c>
    </row>
    <row r="77" spans="1:9" ht="15.75" thickBot="1" x14ac:dyDescent="0.3">
      <c r="A77" s="6">
        <v>76</v>
      </c>
      <c r="B77" s="1">
        <v>398.6</v>
      </c>
      <c r="C77" s="3">
        <v>821.4</v>
      </c>
      <c r="D77" s="4">
        <v>755</v>
      </c>
      <c r="E77" s="5">
        <v>2810</v>
      </c>
      <c r="F77" s="14">
        <f t="shared" si="5"/>
        <v>-3.5489185182338352E-2</v>
      </c>
      <c r="G77" s="15">
        <f t="shared" si="6"/>
        <v>3.0482252463155872E-3</v>
      </c>
      <c r="H77" s="15">
        <f t="shared" si="7"/>
        <v>-1.8243172789110428E-2</v>
      </c>
      <c r="I77" s="15">
        <f t="shared" si="8"/>
        <v>-1.6587639902981632E-2</v>
      </c>
    </row>
    <row r="78" spans="1:9" ht="15.75" thickBot="1" x14ac:dyDescent="0.3">
      <c r="A78" s="6">
        <v>77</v>
      </c>
      <c r="B78" s="1">
        <v>409</v>
      </c>
      <c r="C78" s="3">
        <v>842.9</v>
      </c>
      <c r="D78" s="4">
        <v>752.5</v>
      </c>
      <c r="E78" s="5">
        <v>2830</v>
      </c>
      <c r="F78" s="14">
        <f t="shared" si="5"/>
        <v>2.5756748264107253E-2</v>
      </c>
      <c r="G78" s="15">
        <f t="shared" si="6"/>
        <v>2.5838125480978358E-2</v>
      </c>
      <c r="H78" s="15">
        <f t="shared" si="7"/>
        <v>-3.3167526259939265E-3</v>
      </c>
      <c r="I78" s="15">
        <f t="shared" si="8"/>
        <v>7.0922283094918366E-3</v>
      </c>
    </row>
    <row r="79" spans="1:9" ht="15.75" thickBot="1" x14ac:dyDescent="0.3">
      <c r="A79" s="6">
        <v>78</v>
      </c>
      <c r="B79" s="1">
        <v>425.1</v>
      </c>
      <c r="C79" s="3">
        <v>863.2</v>
      </c>
      <c r="D79" s="4">
        <v>754.1</v>
      </c>
      <c r="E79" s="5">
        <v>2918</v>
      </c>
      <c r="F79" s="14">
        <f t="shared" si="5"/>
        <v>3.8609279321942858E-2</v>
      </c>
      <c r="G79" s="15">
        <f t="shared" si="6"/>
        <v>2.379808694048861E-2</v>
      </c>
      <c r="H79" s="15">
        <f t="shared" si="7"/>
        <v>2.1239885855704856E-3</v>
      </c>
      <c r="I79" s="15">
        <f t="shared" si="8"/>
        <v>3.0621738445447688E-2</v>
      </c>
    </row>
    <row r="80" spans="1:9" ht="15.75" thickBot="1" x14ac:dyDescent="0.3">
      <c r="A80" s="6">
        <v>79</v>
      </c>
      <c r="B80" s="1">
        <v>431</v>
      </c>
      <c r="C80" s="3">
        <v>817.3</v>
      </c>
      <c r="D80" s="4">
        <v>755</v>
      </c>
      <c r="E80" s="5">
        <v>3062</v>
      </c>
      <c r="F80" s="14">
        <f t="shared" si="5"/>
        <v>1.3783654739003217E-2</v>
      </c>
      <c r="G80" s="15">
        <f t="shared" si="6"/>
        <v>-5.4640189421840957E-2</v>
      </c>
      <c r="H80" s="15">
        <f t="shared" si="7"/>
        <v>1.1927640404233112E-3</v>
      </c>
      <c r="I80" s="15">
        <f t="shared" si="8"/>
        <v>4.8169847134898122E-2</v>
      </c>
    </row>
    <row r="81" spans="1:9" ht="15.75" thickBot="1" x14ac:dyDescent="0.3">
      <c r="A81" s="6">
        <v>80</v>
      </c>
      <c r="B81" s="1">
        <v>408.9</v>
      </c>
      <c r="C81" s="3">
        <v>817</v>
      </c>
      <c r="D81" s="4">
        <v>730</v>
      </c>
      <c r="E81" s="5">
        <v>2835</v>
      </c>
      <c r="F81" s="14">
        <f t="shared" si="5"/>
        <v>-5.2637462733151251E-2</v>
      </c>
      <c r="G81" s="15">
        <f t="shared" si="6"/>
        <v>-3.6712966208106678E-4</v>
      </c>
      <c r="H81" s="15">
        <f t="shared" si="7"/>
        <v>-3.3673215106587835E-2</v>
      </c>
      <c r="I81" s="15">
        <f t="shared" si="8"/>
        <v>-7.7026360055776677E-2</v>
      </c>
    </row>
    <row r="82" spans="1:9" ht="15.75" thickBot="1" x14ac:dyDescent="0.3">
      <c r="A82" s="6">
        <v>81</v>
      </c>
      <c r="B82" s="1">
        <v>404.5</v>
      </c>
      <c r="C82" s="3">
        <v>792</v>
      </c>
      <c r="D82" s="4">
        <v>747</v>
      </c>
      <c r="E82" s="5">
        <v>2815</v>
      </c>
      <c r="F82" s="14">
        <f t="shared" si="5"/>
        <v>-1.0818890872050157E-2</v>
      </c>
      <c r="G82" s="15">
        <f t="shared" si="6"/>
        <v>-3.1077703045576988E-2</v>
      </c>
      <c r="H82" s="15">
        <f t="shared" si="7"/>
        <v>2.3020650990380455E-2</v>
      </c>
      <c r="I82" s="15">
        <f t="shared" si="8"/>
        <v>-7.0796755880616884E-3</v>
      </c>
    </row>
    <row r="83" spans="1:9" ht="15.75" thickBot="1" x14ac:dyDescent="0.3">
      <c r="A83" s="6">
        <v>82</v>
      </c>
      <c r="B83" s="1">
        <v>375</v>
      </c>
      <c r="C83" s="3">
        <v>744.8</v>
      </c>
      <c r="D83" s="4">
        <v>710</v>
      </c>
      <c r="E83" s="5">
        <v>2655</v>
      </c>
      <c r="F83" s="14">
        <f t="shared" si="5"/>
        <v>-7.5725710528135509E-2</v>
      </c>
      <c r="G83" s="15">
        <f t="shared" si="6"/>
        <v>-6.1445665851568597E-2</v>
      </c>
      <c r="H83" s="15">
        <f t="shared" si="7"/>
        <v>-5.080021509745615E-2</v>
      </c>
      <c r="I83" s="15">
        <f t="shared" si="8"/>
        <v>-5.8517606897751519E-2</v>
      </c>
    </row>
    <row r="84" spans="1:9" ht="15.75" thickBot="1" x14ac:dyDescent="0.3">
      <c r="A84" s="6">
        <v>83</v>
      </c>
      <c r="B84" s="1">
        <v>355</v>
      </c>
      <c r="C84" s="3">
        <v>733.3</v>
      </c>
      <c r="D84" s="4">
        <v>665</v>
      </c>
      <c r="E84" s="5">
        <v>2525</v>
      </c>
      <c r="F84" s="14">
        <f t="shared" si="5"/>
        <v>-5.4808236494995027E-2</v>
      </c>
      <c r="G84" s="15">
        <f t="shared" si="6"/>
        <v>-1.5560830863103541E-2</v>
      </c>
      <c r="H84" s="15">
        <f t="shared" si="7"/>
        <v>-6.5477929379506999E-2</v>
      </c>
      <c r="I84" s="15">
        <f t="shared" si="8"/>
        <v>-5.0203591966578962E-2</v>
      </c>
    </row>
    <row r="85" spans="1:9" ht="15.75" thickBot="1" x14ac:dyDescent="0.3">
      <c r="A85" s="6">
        <v>84</v>
      </c>
      <c r="B85" s="1">
        <v>347</v>
      </c>
      <c r="C85" s="3">
        <v>777.2</v>
      </c>
      <c r="D85" s="4">
        <v>674</v>
      </c>
      <c r="E85" s="5">
        <v>2549</v>
      </c>
      <c r="F85" s="14">
        <f t="shared" si="5"/>
        <v>-2.2793009528556573E-2</v>
      </c>
      <c r="G85" s="15">
        <f t="shared" si="6"/>
        <v>5.8142822403531386E-2</v>
      </c>
      <c r="H85" s="15">
        <f t="shared" si="7"/>
        <v>1.3443070256452904E-2</v>
      </c>
      <c r="I85" s="15">
        <f t="shared" si="8"/>
        <v>9.4600626666552501E-3</v>
      </c>
    </row>
    <row r="86" spans="1:9" ht="15.75" thickBot="1" x14ac:dyDescent="0.3">
      <c r="A86" s="6">
        <v>85</v>
      </c>
      <c r="B86" s="1">
        <v>370</v>
      </c>
      <c r="C86" s="3">
        <v>777</v>
      </c>
      <c r="D86" s="4">
        <v>707.5</v>
      </c>
      <c r="E86" s="5">
        <v>2771</v>
      </c>
      <c r="F86" s="14">
        <f t="shared" si="5"/>
        <v>6.4178225691410989E-2</v>
      </c>
      <c r="G86" s="15">
        <f t="shared" si="6"/>
        <v>-2.5736713563760455E-4</v>
      </c>
      <c r="H86" s="15">
        <f t="shared" si="7"/>
        <v>4.8507518605085675E-2</v>
      </c>
      <c r="I86" s="15">
        <f t="shared" si="8"/>
        <v>8.3507140486863043E-2</v>
      </c>
    </row>
    <row r="87" spans="1:9" ht="15.75" thickBot="1" x14ac:dyDescent="0.3">
      <c r="A87" s="6">
        <v>86</v>
      </c>
      <c r="B87" s="1">
        <v>366</v>
      </c>
      <c r="C87" s="3">
        <v>810.2</v>
      </c>
      <c r="D87" s="4">
        <v>717</v>
      </c>
      <c r="E87" s="5">
        <v>2650</v>
      </c>
      <c r="F87" s="14">
        <f t="shared" si="5"/>
        <v>-1.0869672236903879E-2</v>
      </c>
      <c r="G87" s="15">
        <f t="shared" si="6"/>
        <v>4.1840780400942898E-2</v>
      </c>
      <c r="H87" s="15">
        <f t="shared" si="7"/>
        <v>1.3338211082227587E-2</v>
      </c>
      <c r="I87" s="15">
        <f t="shared" si="8"/>
        <v>-4.464862588271052E-2</v>
      </c>
    </row>
    <row r="88" spans="1:9" ht="15.75" thickBot="1" x14ac:dyDescent="0.3">
      <c r="A88" s="6">
        <v>87</v>
      </c>
      <c r="B88" s="1">
        <v>364</v>
      </c>
      <c r="C88" s="3">
        <v>775.3</v>
      </c>
      <c r="D88" s="4">
        <v>780</v>
      </c>
      <c r="E88" s="5">
        <v>2735</v>
      </c>
      <c r="F88" s="14">
        <f t="shared" si="5"/>
        <v>-5.4794657646255957E-3</v>
      </c>
      <c r="G88" s="15">
        <f t="shared" si="6"/>
        <v>-4.4031079543676924E-2</v>
      </c>
      <c r="H88" s="15">
        <f t="shared" si="7"/>
        <v>8.4218079084017017E-2</v>
      </c>
      <c r="I88" s="15">
        <f t="shared" si="8"/>
        <v>3.1571795875813789E-2</v>
      </c>
    </row>
    <row r="89" spans="1:9" ht="15.75" thickBot="1" x14ac:dyDescent="0.3">
      <c r="A89" s="6">
        <v>88</v>
      </c>
      <c r="B89" s="1">
        <v>352</v>
      </c>
      <c r="C89" s="3">
        <v>825.5</v>
      </c>
      <c r="D89" s="4">
        <v>743</v>
      </c>
      <c r="E89" s="5">
        <v>2683</v>
      </c>
      <c r="F89" s="14">
        <f t="shared" si="5"/>
        <v>-3.352269203864356E-2</v>
      </c>
      <c r="G89" s="15">
        <f t="shared" si="6"/>
        <v>6.273921213526952E-2</v>
      </c>
      <c r="H89" s="15">
        <f t="shared" si="7"/>
        <v>-4.8597874965878314E-2</v>
      </c>
      <c r="I89" s="15">
        <f t="shared" si="8"/>
        <v>-1.9195864430457437E-2</v>
      </c>
    </row>
    <row r="90" spans="1:9" ht="15.75" thickBot="1" x14ac:dyDescent="0.3">
      <c r="A90" s="6">
        <v>89</v>
      </c>
      <c r="B90" s="1">
        <v>401.1</v>
      </c>
      <c r="C90" s="3">
        <v>866.5</v>
      </c>
      <c r="D90" s="4">
        <v>770</v>
      </c>
      <c r="E90" s="5">
        <v>2782</v>
      </c>
      <c r="F90" s="14">
        <f t="shared" si="5"/>
        <v>0.13057959717791023</v>
      </c>
      <c r="G90" s="15">
        <f t="shared" si="6"/>
        <v>4.8472845795478017E-2</v>
      </c>
      <c r="H90" s="15">
        <f t="shared" si="7"/>
        <v>3.5694470129970422E-2</v>
      </c>
      <c r="I90" s="15">
        <f t="shared" si="8"/>
        <v>3.6234522057764021E-2</v>
      </c>
    </row>
    <row r="91" spans="1:9" ht="15.75" thickBot="1" x14ac:dyDescent="0.3">
      <c r="A91" s="6">
        <v>90</v>
      </c>
      <c r="B91" s="1">
        <v>450.1</v>
      </c>
      <c r="C91" s="3">
        <v>903.6</v>
      </c>
      <c r="D91" s="4">
        <v>804</v>
      </c>
      <c r="E91" s="5">
        <v>2995</v>
      </c>
      <c r="F91" s="14">
        <f t="shared" si="5"/>
        <v>0.11525900752287978</v>
      </c>
      <c r="G91" s="15">
        <f t="shared" si="6"/>
        <v>4.192467543818755E-2</v>
      </c>
      <c r="H91" s="15">
        <f t="shared" si="7"/>
        <v>4.3208754331236741E-2</v>
      </c>
      <c r="I91" s="15">
        <f t="shared" si="8"/>
        <v>7.3774138066161496E-2</v>
      </c>
    </row>
    <row r="92" spans="1:9" ht="15.75" thickBot="1" x14ac:dyDescent="0.3">
      <c r="A92" s="6">
        <v>91</v>
      </c>
      <c r="B92" s="1">
        <v>495.2</v>
      </c>
      <c r="C92" s="3">
        <v>893.7</v>
      </c>
      <c r="D92" s="4">
        <v>839</v>
      </c>
      <c r="E92" s="5">
        <v>3069</v>
      </c>
      <c r="F92" s="14">
        <f t="shared" si="5"/>
        <v>9.5491941071499262E-2</v>
      </c>
      <c r="G92" s="15">
        <f t="shared" si="6"/>
        <v>-1.1016636206501902E-2</v>
      </c>
      <c r="H92" s="15">
        <f t="shared" si="7"/>
        <v>4.2611437288239913E-2</v>
      </c>
      <c r="I92" s="15">
        <f t="shared" si="8"/>
        <v>2.440754407018644E-2</v>
      </c>
    </row>
    <row r="93" spans="1:9" ht="15.75" thickBot="1" x14ac:dyDescent="0.3">
      <c r="A93" s="6">
        <v>92</v>
      </c>
      <c r="B93" s="1">
        <v>496.1</v>
      </c>
      <c r="C93" s="3">
        <v>866.7</v>
      </c>
      <c r="D93" s="4">
        <v>800.8</v>
      </c>
      <c r="E93" s="5">
        <v>3160</v>
      </c>
      <c r="F93" s="14">
        <f t="shared" si="5"/>
        <v>1.8157979366169887E-3</v>
      </c>
      <c r="G93" s="15">
        <f t="shared" si="6"/>
        <v>-3.0677252247047006E-2</v>
      </c>
      <c r="H93" s="15">
        <f t="shared" si="7"/>
        <v>-4.6599478466195429E-2</v>
      </c>
      <c r="I93" s="15">
        <f t="shared" si="8"/>
        <v>2.9220251961221671E-2</v>
      </c>
    </row>
    <row r="94" spans="1:9" ht="15.75" thickBot="1" x14ac:dyDescent="0.3">
      <c r="A94" s="6">
        <v>93</v>
      </c>
      <c r="B94" s="1">
        <v>489</v>
      </c>
      <c r="C94" s="3">
        <v>904</v>
      </c>
      <c r="D94" s="4">
        <v>784.6</v>
      </c>
      <c r="E94" s="5">
        <v>3115</v>
      </c>
      <c r="F94" s="14">
        <f t="shared" si="5"/>
        <v>-1.4415029832131257E-2</v>
      </c>
      <c r="G94" s="15">
        <f t="shared" si="6"/>
        <v>4.2136464251877288E-2</v>
      </c>
      <c r="H94" s="15">
        <f t="shared" si="7"/>
        <v>-2.0437194225558536E-2</v>
      </c>
      <c r="I94" s="15">
        <f t="shared" si="8"/>
        <v>-1.4342875359404244E-2</v>
      </c>
    </row>
    <row r="95" spans="1:9" ht="15.75" thickBot="1" x14ac:dyDescent="0.3">
      <c r="A95" s="6">
        <v>94</v>
      </c>
      <c r="B95" s="1">
        <v>500</v>
      </c>
      <c r="C95" s="3">
        <v>935.4</v>
      </c>
      <c r="D95" s="4">
        <v>833</v>
      </c>
      <c r="E95" s="5">
        <v>3150</v>
      </c>
      <c r="F95" s="14">
        <f t="shared" si="5"/>
        <v>2.2245608947319737E-2</v>
      </c>
      <c r="G95" s="15">
        <f t="shared" si="6"/>
        <v>3.4144884899609249E-2</v>
      </c>
      <c r="H95" s="15">
        <f t="shared" si="7"/>
        <v>5.985960839139047E-2</v>
      </c>
      <c r="I95" s="15">
        <f t="shared" si="8"/>
        <v>1.1173300598125255E-2</v>
      </c>
    </row>
    <row r="96" spans="1:9" ht="15.75" thickBot="1" x14ac:dyDescent="0.3">
      <c r="A96" s="6">
        <v>95</v>
      </c>
      <c r="B96" s="1">
        <v>502</v>
      </c>
      <c r="C96" s="3">
        <v>901.3</v>
      </c>
      <c r="D96" s="4">
        <v>870</v>
      </c>
      <c r="E96" s="5">
        <v>3203</v>
      </c>
      <c r="F96" s="14">
        <f t="shared" si="5"/>
        <v>3.9920212695374567E-3</v>
      </c>
      <c r="G96" s="15">
        <f t="shared" si="6"/>
        <v>-3.7136079729421761E-2</v>
      </c>
      <c r="H96" s="15">
        <f t="shared" si="7"/>
        <v>4.3459569481786621E-2</v>
      </c>
      <c r="I96" s="15">
        <f t="shared" si="8"/>
        <v>1.6685417789479427E-2</v>
      </c>
    </row>
    <row r="97" spans="1:9" ht="15.75" thickBot="1" x14ac:dyDescent="0.3">
      <c r="A97" s="6">
        <v>96</v>
      </c>
      <c r="B97" s="1">
        <v>518.20000000000005</v>
      </c>
      <c r="C97" s="3">
        <v>877.9</v>
      </c>
      <c r="D97" s="4">
        <v>828</v>
      </c>
      <c r="E97" s="5">
        <v>3000</v>
      </c>
      <c r="F97" s="14">
        <f t="shared" si="5"/>
        <v>3.1761148436280549E-2</v>
      </c>
      <c r="G97" s="15">
        <f t="shared" si="6"/>
        <v>-2.630547363020104E-2</v>
      </c>
      <c r="H97" s="15">
        <f t="shared" si="7"/>
        <v>-4.9480057263369695E-2</v>
      </c>
      <c r="I97" s="15">
        <f t="shared" si="8"/>
        <v>-6.5475581958911414E-2</v>
      </c>
    </row>
    <row r="98" spans="1:9" ht="15.75" thickBot="1" x14ac:dyDescent="0.3">
      <c r="A98" s="6">
        <v>97</v>
      </c>
      <c r="B98" s="1">
        <v>501</v>
      </c>
      <c r="C98" s="3">
        <v>864.5</v>
      </c>
      <c r="D98" s="4">
        <v>815</v>
      </c>
      <c r="E98" s="5">
        <v>2810</v>
      </c>
      <c r="F98" s="14">
        <f t="shared" si="5"/>
        <v>-3.3755167043144872E-2</v>
      </c>
      <c r="G98" s="15">
        <f t="shared" si="6"/>
        <v>-1.5381386808817852E-2</v>
      </c>
      <c r="H98" s="15">
        <f t="shared" si="7"/>
        <v>-1.582504114439694E-2</v>
      </c>
      <c r="I98" s="15">
        <f t="shared" si="8"/>
        <v>-6.5427805322455318E-2</v>
      </c>
    </row>
    <row r="99" spans="1:9" ht="15.75" thickBot="1" x14ac:dyDescent="0.3">
      <c r="A99" s="6">
        <v>98</v>
      </c>
      <c r="B99" s="1">
        <v>525</v>
      </c>
      <c r="C99" s="3">
        <v>791.9</v>
      </c>
      <c r="D99" s="4">
        <v>780</v>
      </c>
      <c r="E99" s="5">
        <v>2599</v>
      </c>
      <c r="F99" s="14">
        <f t="shared" si="5"/>
        <v>4.6792161506758884E-2</v>
      </c>
      <c r="G99" s="15">
        <f t="shared" si="6"/>
        <v>-8.7716183906978468E-2</v>
      </c>
      <c r="H99" s="15">
        <f t="shared" si="7"/>
        <v>-4.3894193557225264E-2</v>
      </c>
      <c r="I99" s="15">
        <f t="shared" si="8"/>
        <v>-7.8057727686301134E-2</v>
      </c>
    </row>
    <row r="100" spans="1:9" ht="15.75" thickBot="1" x14ac:dyDescent="0.3">
      <c r="A100" s="6">
        <v>99</v>
      </c>
      <c r="B100" s="1">
        <v>432.5</v>
      </c>
      <c r="C100" s="3">
        <v>699.8</v>
      </c>
      <c r="D100" s="4">
        <v>705</v>
      </c>
      <c r="E100" s="5">
        <v>2455</v>
      </c>
      <c r="F100" s="14">
        <f t="shared" si="5"/>
        <v>-0.19381593621968979</v>
      </c>
      <c r="G100" s="15">
        <f t="shared" si="6"/>
        <v>-0.12364054128277914</v>
      </c>
      <c r="H100" s="15">
        <f t="shared" si="7"/>
        <v>-0.10109611687136875</v>
      </c>
      <c r="I100" s="15">
        <f t="shared" si="8"/>
        <v>-5.6999994412869348E-2</v>
      </c>
    </row>
    <row r="101" spans="1:9" ht="15.75" thickBot="1" x14ac:dyDescent="0.3">
      <c r="A101" s="6">
        <v>100</v>
      </c>
      <c r="B101" s="1">
        <v>408.5</v>
      </c>
      <c r="C101" s="3">
        <v>751.3</v>
      </c>
      <c r="D101" s="4">
        <v>580</v>
      </c>
      <c r="E101" s="5">
        <v>2234</v>
      </c>
      <c r="F101" s="14">
        <f t="shared" si="5"/>
        <v>-5.7090412071876408E-2</v>
      </c>
      <c r="G101" s="15">
        <f t="shared" si="6"/>
        <v>7.1010459441527271E-2</v>
      </c>
      <c r="H101" s="15">
        <f t="shared" si="7"/>
        <v>-0.19516969927180366</v>
      </c>
      <c r="I101" s="15">
        <f t="shared" si="8"/>
        <v>-9.4333060599474924E-2</v>
      </c>
    </row>
    <row r="102" spans="1:9" ht="15.75" thickBot="1" x14ac:dyDescent="0.3">
      <c r="A102" s="6">
        <v>101</v>
      </c>
      <c r="B102" s="1">
        <v>449</v>
      </c>
      <c r="C102" s="3">
        <v>851.5</v>
      </c>
      <c r="D102" s="4">
        <v>653.20000000000005</v>
      </c>
      <c r="E102" s="5">
        <v>2355</v>
      </c>
      <c r="F102" s="14">
        <f t="shared" si="5"/>
        <v>9.4530973442196742E-2</v>
      </c>
      <c r="G102" s="15">
        <f t="shared" si="6"/>
        <v>0.12519446072762819</v>
      </c>
      <c r="H102" s="15">
        <f t="shared" si="7"/>
        <v>0.11885525755584511</v>
      </c>
      <c r="I102" s="15">
        <f t="shared" si="8"/>
        <v>5.2747026821372119E-2</v>
      </c>
    </row>
    <row r="103" spans="1:9" ht="15.75" thickBot="1" x14ac:dyDescent="0.3">
      <c r="A103" s="6">
        <v>102</v>
      </c>
      <c r="B103" s="1">
        <v>514.1</v>
      </c>
      <c r="C103" s="3">
        <v>853.9</v>
      </c>
      <c r="D103" s="4">
        <v>753</v>
      </c>
      <c r="E103" s="5">
        <v>2650</v>
      </c>
      <c r="F103" s="14">
        <f t="shared" si="5"/>
        <v>0.13539491131920467</v>
      </c>
      <c r="G103" s="15">
        <f t="shared" si="6"/>
        <v>2.8145908108175703E-3</v>
      </c>
      <c r="H103" s="15">
        <f t="shared" si="7"/>
        <v>0.14218186670358346</v>
      </c>
      <c r="I103" s="15">
        <f t="shared" si="8"/>
        <v>0.11801891252974975</v>
      </c>
    </row>
    <row r="104" spans="1:9" ht="15.75" thickBot="1" x14ac:dyDescent="0.3">
      <c r="A104" s="6">
        <v>103</v>
      </c>
      <c r="B104" s="1">
        <v>521.5</v>
      </c>
      <c r="C104" s="3">
        <v>887.9</v>
      </c>
      <c r="D104" s="4">
        <v>750</v>
      </c>
      <c r="E104" s="5">
        <v>2661</v>
      </c>
      <c r="F104" s="14">
        <f t="shared" si="5"/>
        <v>1.4291475379368188E-2</v>
      </c>
      <c r="G104" s="15">
        <f t="shared" si="6"/>
        <v>3.9045033124720713E-2</v>
      </c>
      <c r="H104" s="15">
        <f t="shared" si="7"/>
        <v>-3.9920212695374498E-3</v>
      </c>
      <c r="I104" s="15">
        <f t="shared" si="8"/>
        <v>4.1423519974212219E-3</v>
      </c>
    </row>
    <row r="105" spans="1:9" ht="15.75" thickBot="1" x14ac:dyDescent="0.3">
      <c r="A105" s="6">
        <v>104</v>
      </c>
      <c r="B105" s="1">
        <v>558.20000000000005</v>
      </c>
      <c r="C105" s="3">
        <v>864.2</v>
      </c>
      <c r="D105" s="4">
        <v>804</v>
      </c>
      <c r="E105" s="5">
        <v>2716</v>
      </c>
      <c r="F105" s="14">
        <f t="shared" si="5"/>
        <v>6.8008046661394775E-2</v>
      </c>
      <c r="G105" s="15">
        <f t="shared" si="6"/>
        <v>-2.7054900540448193E-2</v>
      </c>
      <c r="H105" s="15">
        <f t="shared" si="7"/>
        <v>6.9526062648610304E-2</v>
      </c>
      <c r="I105" s="15">
        <f t="shared" si="8"/>
        <v>2.0458217700897504E-2</v>
      </c>
    </row>
    <row r="106" spans="1:9" ht="15.75" thickBot="1" x14ac:dyDescent="0.3">
      <c r="A106" s="6">
        <v>105</v>
      </c>
      <c r="B106" s="1">
        <v>553</v>
      </c>
      <c r="C106" s="3">
        <v>842.8</v>
      </c>
      <c r="D106" s="4">
        <v>771</v>
      </c>
      <c r="E106" s="5">
        <v>2515</v>
      </c>
      <c r="F106" s="14">
        <f t="shared" si="5"/>
        <v>-9.3593195798871258E-3</v>
      </c>
      <c r="G106" s="15">
        <f t="shared" si="6"/>
        <v>-2.5074541567798942E-2</v>
      </c>
      <c r="H106" s="15">
        <f t="shared" si="7"/>
        <v>-4.191089561563683E-2</v>
      </c>
      <c r="I106" s="15">
        <f t="shared" si="8"/>
        <v>-7.6887406144747122E-2</v>
      </c>
    </row>
    <row r="107" spans="1:9" ht="15.75" thickBot="1" x14ac:dyDescent="0.3">
      <c r="A107" s="6">
        <v>106</v>
      </c>
      <c r="B107" s="1">
        <v>525.29999999999995</v>
      </c>
      <c r="C107" s="3">
        <v>938.5</v>
      </c>
      <c r="D107" s="4">
        <v>755</v>
      </c>
      <c r="E107" s="5">
        <v>2514</v>
      </c>
      <c r="F107" s="14">
        <f t="shared" si="5"/>
        <v>-5.1388473562419074E-2</v>
      </c>
      <c r="G107" s="15">
        <f t="shared" si="6"/>
        <v>0.10755317409652969</v>
      </c>
      <c r="H107" s="15">
        <f t="shared" si="7"/>
        <v>-2.0970624314304825E-2</v>
      </c>
      <c r="I107" s="15">
        <f t="shared" si="8"/>
        <v>-3.9769338364687649E-4</v>
      </c>
    </row>
    <row r="108" spans="1:9" ht="15.75" thickBot="1" x14ac:dyDescent="0.3">
      <c r="A108" s="6">
        <v>107</v>
      </c>
      <c r="B108" s="1">
        <v>626.6</v>
      </c>
      <c r="C108" s="3">
        <v>998.8</v>
      </c>
      <c r="D108" s="4">
        <v>784.9</v>
      </c>
      <c r="E108" s="5">
        <v>3052</v>
      </c>
      <c r="F108" s="14">
        <f t="shared" si="5"/>
        <v>0.17633885055817561</v>
      </c>
      <c r="G108" s="15">
        <f t="shared" si="6"/>
        <v>6.2271702379054696E-2</v>
      </c>
      <c r="H108" s="15">
        <f t="shared" si="7"/>
        <v>3.8838571883743365E-2</v>
      </c>
      <c r="I108" s="15">
        <f t="shared" si="8"/>
        <v>0.19392200325415479</v>
      </c>
    </row>
    <row r="109" spans="1:9" ht="15.75" thickBot="1" x14ac:dyDescent="0.3">
      <c r="A109" s="6">
        <v>108</v>
      </c>
      <c r="B109" s="1">
        <v>651</v>
      </c>
      <c r="C109" s="3">
        <v>1085.0999999999999</v>
      </c>
      <c r="D109" s="4">
        <v>828</v>
      </c>
      <c r="E109" s="5">
        <v>3280</v>
      </c>
      <c r="F109" s="14">
        <f t="shared" si="5"/>
        <v>3.8201263690477751E-2</v>
      </c>
      <c r="G109" s="15">
        <f t="shared" si="6"/>
        <v>8.2872869220543668E-2</v>
      </c>
      <c r="H109" s="15">
        <f t="shared" si="7"/>
        <v>5.3456833252491655E-2</v>
      </c>
      <c r="I109" s="15">
        <f t="shared" si="8"/>
        <v>7.2046308973841816E-2</v>
      </c>
    </row>
    <row r="110" spans="1:9" ht="15.75" thickBot="1" x14ac:dyDescent="0.3">
      <c r="A110" s="6">
        <v>109</v>
      </c>
      <c r="B110" s="1">
        <v>740</v>
      </c>
      <c r="C110" s="3">
        <v>981.5</v>
      </c>
      <c r="D110" s="4">
        <v>930.1</v>
      </c>
      <c r="E110" s="5">
        <v>3476</v>
      </c>
      <c r="F110" s="14">
        <f t="shared" si="5"/>
        <v>0.12814054398964622</v>
      </c>
      <c r="G110" s="15">
        <f t="shared" si="6"/>
        <v>-0.10034541390964606</v>
      </c>
      <c r="H110" s="15">
        <f t="shared" si="7"/>
        <v>0.11627895286316155</v>
      </c>
      <c r="I110" s="15">
        <f t="shared" si="8"/>
        <v>5.8038785007093294E-2</v>
      </c>
    </row>
    <row r="111" spans="1:9" ht="15.75" thickBot="1" x14ac:dyDescent="0.3">
      <c r="A111" s="6">
        <v>110</v>
      </c>
      <c r="B111" s="1">
        <v>610.5</v>
      </c>
      <c r="C111" s="3">
        <v>888.5</v>
      </c>
      <c r="D111" s="4">
        <v>852</v>
      </c>
      <c r="E111" s="5">
        <v>3230</v>
      </c>
      <c r="F111" s="14">
        <f t="shared" si="5"/>
        <v>-0.19237189264745613</v>
      </c>
      <c r="G111" s="15">
        <f t="shared" si="6"/>
        <v>-9.9547366121809769E-2</v>
      </c>
      <c r="H111" s="15">
        <f t="shared" si="7"/>
        <v>-8.7705580419105575E-2</v>
      </c>
      <c r="I111" s="15">
        <f t="shared" si="8"/>
        <v>-7.3400070168580411E-2</v>
      </c>
    </row>
    <row r="112" spans="1:9" ht="15.75" thickBot="1" x14ac:dyDescent="0.3">
      <c r="A112" s="6">
        <v>111</v>
      </c>
      <c r="B112" s="1">
        <v>529.9</v>
      </c>
      <c r="C112" s="3">
        <v>1044.5999999999999</v>
      </c>
      <c r="D112" s="4">
        <v>776.9</v>
      </c>
      <c r="E112" s="5">
        <v>3072</v>
      </c>
      <c r="F112" s="14">
        <f t="shared" si="5"/>
        <v>-0.14158998405204298</v>
      </c>
      <c r="G112" s="15">
        <f t="shared" si="6"/>
        <v>0.16185466840749227</v>
      </c>
      <c r="H112" s="15">
        <f t="shared" si="7"/>
        <v>-9.2274884872940652E-2</v>
      </c>
      <c r="I112" s="15">
        <f t="shared" si="8"/>
        <v>-5.0153321949139497E-2</v>
      </c>
    </row>
    <row r="113" spans="1:17" ht="15.75" thickBot="1" x14ac:dyDescent="0.3">
      <c r="A113" s="6">
        <v>112</v>
      </c>
      <c r="B113" s="1">
        <v>693</v>
      </c>
      <c r="C113" s="3">
        <v>1042.5999999999999</v>
      </c>
      <c r="D113" s="4">
        <v>905</v>
      </c>
      <c r="E113" s="5">
        <v>3679</v>
      </c>
      <c r="F113" s="14">
        <f t="shared" si="5"/>
        <v>0.26834168969118682</v>
      </c>
      <c r="G113" s="15">
        <f t="shared" si="6"/>
        <v>-1.9164436681928184E-3</v>
      </c>
      <c r="H113" s="15">
        <f t="shared" si="7"/>
        <v>0.15262330174355115</v>
      </c>
      <c r="I113" s="15">
        <f t="shared" si="8"/>
        <v>0.18031216083721152</v>
      </c>
    </row>
    <row r="114" spans="1:17" ht="15.75" thickBot="1" x14ac:dyDescent="0.3">
      <c r="A114" s="6">
        <v>113</v>
      </c>
      <c r="B114" s="1">
        <v>714</v>
      </c>
      <c r="C114" s="3">
        <v>1084.5999999999999</v>
      </c>
      <c r="D114" s="4">
        <v>881</v>
      </c>
      <c r="E114" s="5">
        <v>3650</v>
      </c>
      <c r="F114" s="14">
        <f t="shared" si="5"/>
        <v>2.9852963149681128E-2</v>
      </c>
      <c r="G114" s="15">
        <f t="shared" si="6"/>
        <v>3.9493662072954697E-2</v>
      </c>
      <c r="H114" s="15">
        <f t="shared" si="7"/>
        <v>-2.6877317763746633E-2</v>
      </c>
      <c r="I114" s="15">
        <f t="shared" si="8"/>
        <v>-7.9138085282371602E-3</v>
      </c>
    </row>
    <row r="115" spans="1:17" ht="15.75" thickBot="1" x14ac:dyDescent="0.3">
      <c r="A115" s="6">
        <v>114</v>
      </c>
      <c r="B115" s="1">
        <v>760</v>
      </c>
      <c r="C115" s="3">
        <v>1102.9000000000001</v>
      </c>
      <c r="D115" s="4">
        <v>902</v>
      </c>
      <c r="E115" s="5">
        <v>3705</v>
      </c>
      <c r="F115" s="14">
        <f t="shared" si="5"/>
        <v>6.2435470940792367E-2</v>
      </c>
      <c r="G115" s="15">
        <f t="shared" si="6"/>
        <v>1.6731818905141218E-2</v>
      </c>
      <c r="H115" s="15">
        <f t="shared" si="7"/>
        <v>2.3556894126444065E-2</v>
      </c>
      <c r="I115" s="15">
        <f t="shared" si="8"/>
        <v>1.4956091153650177E-2</v>
      </c>
    </row>
    <row r="116" spans="1:17" ht="15.75" thickBot="1" x14ac:dyDescent="0.3">
      <c r="A116" s="6">
        <v>115</v>
      </c>
      <c r="B116" s="1">
        <v>823</v>
      </c>
      <c r="C116" s="3">
        <v>1204.8</v>
      </c>
      <c r="D116" s="4">
        <v>907.9</v>
      </c>
      <c r="E116" s="5">
        <v>3596</v>
      </c>
      <c r="F116" s="14">
        <f t="shared" si="5"/>
        <v>7.9637767396693135E-2</v>
      </c>
      <c r="G116" s="15">
        <f t="shared" si="6"/>
        <v>8.8370503733527755E-2</v>
      </c>
      <c r="H116" s="15">
        <f t="shared" si="7"/>
        <v>6.5197203150878912E-3</v>
      </c>
      <c r="I116" s="15">
        <f t="shared" si="8"/>
        <v>-2.9861142138676359E-2</v>
      </c>
    </row>
    <row r="117" spans="1:17" ht="15.75" thickBot="1" x14ac:dyDescent="0.3">
      <c r="A117" s="6">
        <v>116</v>
      </c>
      <c r="B117" s="1">
        <v>877.8</v>
      </c>
      <c r="C117" s="3">
        <v>1223.7</v>
      </c>
      <c r="D117" s="4">
        <v>1029</v>
      </c>
      <c r="E117" s="5">
        <v>3960</v>
      </c>
      <c r="F117" s="14">
        <f t="shared" si="5"/>
        <v>6.4462576577063779E-2</v>
      </c>
      <c r="G117" s="15">
        <f t="shared" si="6"/>
        <v>1.556547794599337E-2</v>
      </c>
      <c r="H117" s="15">
        <f t="shared" si="7"/>
        <v>0.12520849545633803</v>
      </c>
      <c r="I117" s="15">
        <f t="shared" si="8"/>
        <v>9.6421908657015443E-2</v>
      </c>
    </row>
    <row r="118" spans="1:17" ht="15.75" thickBot="1" x14ac:dyDescent="0.3">
      <c r="A118" s="6">
        <v>117</v>
      </c>
      <c r="B118" s="1">
        <v>860</v>
      </c>
      <c r="C118" s="3">
        <v>1235.3</v>
      </c>
      <c r="D118" s="4">
        <v>1080</v>
      </c>
      <c r="E118" s="5">
        <v>3980</v>
      </c>
      <c r="F118" s="14">
        <f t="shared" si="5"/>
        <v>-2.0486388006580182E-2</v>
      </c>
      <c r="G118" s="15">
        <f t="shared" si="6"/>
        <v>9.4347995511454199E-3</v>
      </c>
      <c r="H118" s="15">
        <f t="shared" si="7"/>
        <v>4.8373584284215669E-2</v>
      </c>
      <c r="I118" s="15">
        <f t="shared" si="8"/>
        <v>5.037794029957081E-3</v>
      </c>
    </row>
    <row r="119" spans="1:17" ht="15.75" thickBot="1" x14ac:dyDescent="0.3">
      <c r="A119" s="6">
        <v>118</v>
      </c>
      <c r="B119" s="1">
        <v>853.8</v>
      </c>
      <c r="C119" s="3">
        <v>1204.7</v>
      </c>
      <c r="D119" s="4">
        <v>1101</v>
      </c>
      <c r="E119" s="5">
        <v>4040</v>
      </c>
      <c r="F119" s="14">
        <f t="shared" si="5"/>
        <v>-7.2354149236918157E-3</v>
      </c>
      <c r="G119" s="15">
        <f t="shared" si="6"/>
        <v>-2.5083282269960969E-2</v>
      </c>
      <c r="H119" s="15">
        <f t="shared" si="7"/>
        <v>1.9257816604414519E-2</v>
      </c>
      <c r="I119" s="15">
        <f t="shared" si="8"/>
        <v>1.496287267671232E-2</v>
      </c>
    </row>
    <row r="120" spans="1:17" ht="15.75" thickBot="1" x14ac:dyDescent="0.3">
      <c r="A120" s="6">
        <v>119</v>
      </c>
      <c r="B120" s="1">
        <v>854.4</v>
      </c>
      <c r="C120" s="3">
        <v>1205.5</v>
      </c>
      <c r="D120" s="4">
        <v>1072</v>
      </c>
      <c r="E120" s="5">
        <v>3811</v>
      </c>
      <c r="F120" s="14">
        <f t="shared" si="5"/>
        <v>7.02493882068753E-4</v>
      </c>
      <c r="G120" s="15">
        <f t="shared" si="6"/>
        <v>6.6384534841873845E-4</v>
      </c>
      <c r="H120" s="15">
        <f t="shared" si="7"/>
        <v>-2.6692795091932609E-2</v>
      </c>
      <c r="I120" s="15">
        <f t="shared" si="8"/>
        <v>-5.8353070081335591E-2</v>
      </c>
    </row>
    <row r="121" spans="1:17" ht="15.75" thickBot="1" x14ac:dyDescent="0.3">
      <c r="A121" s="6">
        <v>120</v>
      </c>
      <c r="B121" s="1">
        <v>897</v>
      </c>
      <c r="C121" s="3">
        <v>1274</v>
      </c>
      <c r="D121" s="4">
        <v>1045</v>
      </c>
      <c r="E121" s="5">
        <v>3634</v>
      </c>
      <c r="F121" s="14">
        <f t="shared" si="5"/>
        <v>4.8656393852865777E-2</v>
      </c>
      <c r="G121" s="15">
        <f t="shared" si="6"/>
        <v>5.5267138510882857E-2</v>
      </c>
      <c r="H121" s="15">
        <f t="shared" si="7"/>
        <v>-2.5509177231835923E-2</v>
      </c>
      <c r="I121" s="15">
        <f t="shared" si="8"/>
        <v>-4.7557651917743769E-2</v>
      </c>
    </row>
    <row r="123" spans="1:17" x14ac:dyDescent="0.25">
      <c r="N123">
        <f t="array" ref="N123:Q127">LINEST(F3:F121,G3:I121,1,1)</f>
        <v>0.71742847807725696</v>
      </c>
      <c r="O123">
        <v>0.43795586128365482</v>
      </c>
      <c r="P123">
        <v>0.20174465460877339</v>
      </c>
      <c r="Q123">
        <v>2.7312286757772094E-3</v>
      </c>
    </row>
    <row r="124" spans="1:17" x14ac:dyDescent="0.25">
      <c r="F124">
        <f>COUNT(F3:F121)</f>
        <v>119</v>
      </c>
      <c r="G124">
        <f>SUM(G3:G121)</f>
        <v>0.53024370962309331</v>
      </c>
      <c r="H124">
        <f t="shared" ref="H124:I124" si="9">SUM(H3:H121)</f>
        <v>0.35394456681587416</v>
      </c>
      <c r="I124">
        <f t="shared" si="9"/>
        <v>0.54222523134006018</v>
      </c>
      <c r="K124">
        <f>SUM(F3:F121)</f>
        <v>0.97600996657577788</v>
      </c>
      <c r="N124">
        <v>0.12323964674471774</v>
      </c>
      <c r="O124">
        <v>0.136558875518835</v>
      </c>
      <c r="P124">
        <v>0.10929707336267977</v>
      </c>
      <c r="Q124">
        <v>4.4348651817163508E-3</v>
      </c>
    </row>
    <row r="125" spans="1:17" x14ac:dyDescent="0.25">
      <c r="F125">
        <f t="array" ref="F125:F127">TRANSPOSE(G124:I124)</f>
        <v>0.53024370962309331</v>
      </c>
      <c r="G125">
        <f>SUMPRODUCT($G$3:$G$121,G3:G121)</f>
        <v>0.20499898419570198</v>
      </c>
      <c r="H125">
        <f t="shared" ref="H125:I125" si="10">SUMPRODUCT($G$3:$G$121,H3:H121)</f>
        <v>1.1104677807558111E-2</v>
      </c>
      <c r="I125">
        <f t="shared" si="10"/>
        <v>4.9018363506333776E-2</v>
      </c>
      <c r="K125">
        <f>SUMPRODUCT($F$3:$F$121,G3:G121)</f>
        <v>8.2836194748257805E-2</v>
      </c>
      <c r="N125">
        <v>0.5757555623865519</v>
      </c>
      <c r="O125">
        <v>4.7978570930732677E-2</v>
      </c>
      <c r="P125" t="e">
        <v>#N/A</v>
      </c>
      <c r="Q125" t="e">
        <v>#N/A</v>
      </c>
    </row>
    <row r="126" spans="1:17" x14ac:dyDescent="0.25">
      <c r="F126">
        <v>0.35394456681587416</v>
      </c>
      <c r="G126">
        <f t="array" ref="G126:G127">TRANSPOSE(H125:I125)</f>
        <v>1.1104677807558111E-2</v>
      </c>
      <c r="H126">
        <f>SUMPRODUCT(H3:H121,$H$3:$H$121)</f>
        <v>0.25089944563852756</v>
      </c>
      <c r="I126">
        <f>SUMPRODUCT(I3:I121,$H$3:$H$121)</f>
        <v>0.2001993051456164</v>
      </c>
      <c r="K126">
        <f>SUMPRODUCT($F$3:$F$121,H3:H121)</f>
        <v>0.2567185785523074</v>
      </c>
      <c r="N126">
        <v>52.023380708633411</v>
      </c>
      <c r="O126">
        <v>115</v>
      </c>
      <c r="P126" t="e">
        <v>#N/A</v>
      </c>
      <c r="Q126" t="e">
        <v>#N/A</v>
      </c>
    </row>
    <row r="127" spans="1:17" x14ac:dyDescent="0.25">
      <c r="F127">
        <v>0.54222523134006018</v>
      </c>
      <c r="G127">
        <v>4.9018363506333776E-2</v>
      </c>
      <c r="H127">
        <f>I126</f>
        <v>0.2001993051456164</v>
      </c>
      <c r="I127">
        <f>SUMPRODUCT(I3:I121,I3:I121)</f>
        <v>0.31940801796790697</v>
      </c>
      <c r="K127">
        <f>SUMPRODUCT($F$3:$F$121,I3:I121)</f>
        <v>0.32820100124546481</v>
      </c>
      <c r="N127">
        <v>0.35926461308919228</v>
      </c>
      <c r="O127">
        <v>0.26472347588386486</v>
      </c>
      <c r="P127" t="e">
        <v>#N/A</v>
      </c>
      <c r="Q127" t="e">
        <v>#N/A</v>
      </c>
    </row>
    <row r="129" spans="6:11" x14ac:dyDescent="0.25">
      <c r="J129" t="s">
        <v>5</v>
      </c>
      <c r="K129">
        <f t="array" ref="K129:K132">MMULT(F132:I135,K124:K127)</f>
        <v>2.7312286757772064E-3</v>
      </c>
    </row>
    <row r="130" spans="6:11" x14ac:dyDescent="0.25">
      <c r="J130" t="s">
        <v>6</v>
      </c>
      <c r="K130">
        <v>0.20174465460877367</v>
      </c>
    </row>
    <row r="131" spans="6:11" x14ac:dyDescent="0.25">
      <c r="J131" t="s">
        <v>7</v>
      </c>
      <c r="K131">
        <v>0.43795586128365471</v>
      </c>
    </row>
    <row r="132" spans="6:11" x14ac:dyDescent="0.25">
      <c r="F132">
        <f t="array" ref="F132:I135">MINVERSE(F124:I127)</f>
        <v>8.5440981316378256E-3</v>
      </c>
      <c r="G132">
        <v>-1.974360273165458E-2</v>
      </c>
      <c r="H132">
        <v>-4.0481960609930123E-3</v>
      </c>
      <c r="I132">
        <v>-8.9370970398664346E-3</v>
      </c>
      <c r="J132" t="s">
        <v>8</v>
      </c>
      <c r="K132">
        <v>0.71742847807725685</v>
      </c>
    </row>
    <row r="133" spans="6:11" x14ac:dyDescent="0.25">
      <c r="F133">
        <v>-1.9743602731654583E-2</v>
      </c>
      <c r="G133">
        <v>5.1894633585579104</v>
      </c>
      <c r="H133">
        <v>0.81400625611398125</v>
      </c>
      <c r="I133">
        <v>-1.2730958076731653</v>
      </c>
    </row>
    <row r="134" spans="6:11" x14ac:dyDescent="0.25">
      <c r="F134">
        <v>-4.0481960609930062E-3</v>
      </c>
      <c r="G134">
        <v>0.81400625611398125</v>
      </c>
      <c r="H134">
        <v>8.1011234019993754</v>
      </c>
      <c r="I134">
        <v>-5.1956914139170278</v>
      </c>
    </row>
    <row r="135" spans="6:11" x14ac:dyDescent="0.25">
      <c r="F135">
        <v>-8.9370970398664346E-3</v>
      </c>
      <c r="G135">
        <v>-1.2730958076731653</v>
      </c>
      <c r="H135">
        <v>-5.1956914139170278</v>
      </c>
      <c r="I135">
        <v>6.5979082704737992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Benada Ludek</dc:creator>
  <cp:lastModifiedBy>admin</cp:lastModifiedBy>
  <dcterms:created xsi:type="dcterms:W3CDTF">2022-04-26T11:16:18Z</dcterms:created>
  <dcterms:modified xsi:type="dcterms:W3CDTF">2022-04-26T14:57:51Z</dcterms:modified>
</cp:coreProperties>
</file>