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95" windowHeight="83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<sst xmlns="http://schemas.openxmlformats.org/spreadsheetml/2006/main" count="12" uniqueCount="12">
  <si>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Tabulka zlepšování kondice pro muže</t>
  </si>
  <si>
    <t>Výška (m)</t>
  </si>
  <si>
    <t>Výška (cm)</t>
  </si>
  <si>
    <t>Datum</t>
  </si>
  <si>
    <t>Hmotnost (kg)</t>
  </si>
  <si>
    <t>Hruď (cm)</t>
  </si>
  <si>
    <t>Pas (cm)</t>
  </si>
  <si>
    <t>Boky (cm)</t>
  </si>
  <si>
    <t>Přibližná hmotnost těla bez tuku</t>
  </si>
  <si>
    <t>Přibližná hmotnost tělního tuku</t>
  </si>
  <si>
    <t>Přibližné procento tělního tuku</t>
  </si>
  <si>
    <t>Přibližný ukazatel BMI (Body Mass Index)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</si>
</sst>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/m/yyyy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2" fontId="10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2" fontId="10" fillId="4" borderId="4" xfId="0" applyNumberFormat="1" applyFont="1" applyFill="1" applyBorder="1" applyAlignment="1">
      <alignment horizontal="left" vertical="center"/>
    </xf>
    <xf numFmtId="2" fontId="10" fillId="0" borderId="4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77" fontId="10" fillId="2" borderId="3" xfId="0" applyNumberFormat="1" applyFont="1" applyFill="1" applyBorder="1" applyAlignment="1">
      <alignment horizontal="left" vertical="center"/>
    </xf>
    <xf numFmtId="177" fontId="10" fillId="0" borderId="3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1123950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428625"/>
          <a:ext cx="6162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Pokyny: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Nahraďte ukázková data v prvních pěti sloupcích a v polích Výška v pravé části. Poslední čtyři (šedé) sloupce budou vypočítány automaticky pomocí vzorců. Údaje o svém zlepšování kondice si potom můžete prohlédnout na dalších listech v tabulkách Měření, Hmotnost a ukazatel BMI a Hmotnost a tělní tuk. Další informace o vzorcích a o používání dat v tabulkách naleznete v nápovědě k aplikaci Excel.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31"/>
  <sheetViews>
    <sheetView showGridLines="0" tabSelected="1" workbookViewId="0" topLeftCell="A4">
      <selection activeCell="I6" sqref="I6"/>
    </sheetView>
  </sheetViews>
  <sheetFormatPr defaultColWidth="9.140625" defaultRowHeight="12.75"/>
  <cols>
    <col min="1" max="1" width="15.140625" style="1" customWidth="1"/>
    <col min="2" max="2" width="15.8515625" style="1" customWidth="1"/>
    <col min="3" max="5" width="9.28125" style="1" customWidth="1"/>
    <col min="6" max="6" width="16.8515625" style="1" customWidth="1"/>
    <col min="7" max="7" width="17.7109375" style="1" customWidth="1"/>
    <col min="8" max="8" width="13.28125" style="1" customWidth="1"/>
    <col min="9" max="9" width="11.00390625" style="1" customWidth="1"/>
    <col min="10" max="16384" width="9.140625" style="1" customWidth="1"/>
  </cols>
  <sheetData>
    <row r="1" s="2" customFormat="1" ht="33.75" customHeight="1">
      <c r="A1" s="3" t="s">
        <v>0</v>
      </c>
    </row>
    <row r="2" spans="1:9" s="2" customFormat="1" ht="22.5" customHeight="1">
      <c r="A2" s="3"/>
      <c r="H2" s="4" t="s">
        <v>1</v>
      </c>
      <c r="I2" s="5">
        <v>1</v>
      </c>
    </row>
    <row r="3" spans="8:9" s="2" customFormat="1" ht="22.5" customHeight="1">
      <c r="H3" s="6" t="s">
        <v>2</v>
      </c>
      <c r="I3" s="7">
        <v>83.8</v>
      </c>
    </row>
    <row r="4" spans="8:9" s="2" customFormat="1" ht="6.75" customHeight="1">
      <c r="H4" s="8"/>
      <c r="I4" s="8"/>
    </row>
    <row r="5" spans="1:9" s="2" customFormat="1" ht="67.5">
      <c r="A5" s="9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2" t="s">
        <v>11</v>
      </c>
    </row>
    <row r="6" spans="1:9" s="13" customFormat="1" ht="13.5">
      <c r="A6" s="19">
        <v>38148</v>
      </c>
      <c r="B6" s="14">
        <v>90.718</v>
      </c>
      <c r="C6" s="14">
        <v>106.68</v>
      </c>
      <c r="D6" s="14">
        <v>91.44</v>
      </c>
      <c r="E6" s="15">
        <v>86.36</v>
      </c>
      <c r="F6" s="16">
        <f aca="true" t="shared" si="0" ref="F6:F31">((((B6/0.45359)*1.082)+94.42)-((D6/2.54)*4.15))*0.45359</f>
        <v>73.2184978</v>
      </c>
      <c r="G6" s="16">
        <f aca="true" t="shared" si="1" ref="G6:G31">B6-F6</f>
        <v>17.49950220000001</v>
      </c>
      <c r="H6" s="16">
        <f aca="true" t="shared" si="2" ref="H6:H31">(G6*100)/B6</f>
        <v>19.29000000000001</v>
      </c>
      <c r="I6" s="16">
        <f aca="true" t="shared" si="3" ref="I6:I31">B6/(($I$2+($I$3/100))^2)</f>
        <v>26.85359612863961</v>
      </c>
    </row>
    <row r="7" spans="1:9" s="13" customFormat="1" ht="13.5">
      <c r="A7" s="20">
        <v>38155</v>
      </c>
      <c r="B7" s="17">
        <v>90.718</v>
      </c>
      <c r="C7" s="17">
        <v>106.68</v>
      </c>
      <c r="D7" s="17">
        <v>91.44</v>
      </c>
      <c r="E7" s="18">
        <v>86.36</v>
      </c>
      <c r="F7" s="16">
        <f t="shared" si="0"/>
        <v>73.2184978</v>
      </c>
      <c r="G7" s="16">
        <f t="shared" si="1"/>
        <v>17.49950220000001</v>
      </c>
      <c r="H7" s="16">
        <f t="shared" si="2"/>
        <v>19.29000000000001</v>
      </c>
      <c r="I7" s="16">
        <f t="shared" si="3"/>
        <v>26.85359612863961</v>
      </c>
    </row>
    <row r="8" spans="1:9" s="13" customFormat="1" ht="13.5">
      <c r="A8" s="19">
        <v>38162</v>
      </c>
      <c r="B8" s="14">
        <v>90.264</v>
      </c>
      <c r="C8" s="14">
        <v>106.68</v>
      </c>
      <c r="D8" s="14">
        <v>90.17</v>
      </c>
      <c r="E8" s="15">
        <v>85.34</v>
      </c>
      <c r="F8" s="16">
        <f t="shared" si="0"/>
        <v>73.66846904999998</v>
      </c>
      <c r="G8" s="16">
        <f t="shared" si="1"/>
        <v>16.59553095000001</v>
      </c>
      <c r="H8" s="16">
        <f t="shared" si="2"/>
        <v>18.38554789284766</v>
      </c>
      <c r="I8" s="16">
        <f t="shared" si="3"/>
        <v>26.719206783169003</v>
      </c>
    </row>
    <row r="9" spans="1:9" s="13" customFormat="1" ht="13.5">
      <c r="A9" s="20">
        <v>38169</v>
      </c>
      <c r="B9" s="17">
        <v>90.264</v>
      </c>
      <c r="C9" s="17">
        <v>106.68</v>
      </c>
      <c r="D9" s="17">
        <v>88.9</v>
      </c>
      <c r="E9" s="18">
        <v>83.82</v>
      </c>
      <c r="F9" s="16">
        <f t="shared" si="0"/>
        <v>74.6096683</v>
      </c>
      <c r="G9" s="16">
        <f t="shared" si="1"/>
        <v>15.6543317</v>
      </c>
      <c r="H9" s="16">
        <f t="shared" si="2"/>
        <v>17.342829588761855</v>
      </c>
      <c r="I9" s="16">
        <f t="shared" si="3"/>
        <v>26.719206783169003</v>
      </c>
    </row>
    <row r="10" spans="1:9" s="13" customFormat="1" ht="13.5">
      <c r="A10" s="19">
        <v>38176</v>
      </c>
      <c r="B10" s="14">
        <v>89.81</v>
      </c>
      <c r="C10" s="14">
        <v>107.95</v>
      </c>
      <c r="D10" s="14">
        <v>88.9</v>
      </c>
      <c r="E10" s="15">
        <v>83.82</v>
      </c>
      <c r="F10" s="16">
        <f t="shared" si="0"/>
        <v>74.11844030000002</v>
      </c>
      <c r="G10" s="16">
        <f t="shared" si="1"/>
        <v>15.691559699999985</v>
      </c>
      <c r="H10" s="16">
        <f t="shared" si="2"/>
        <v>17.471951564413743</v>
      </c>
      <c r="I10" s="16">
        <f t="shared" si="3"/>
        <v>26.584817437698398</v>
      </c>
    </row>
    <row r="11" spans="1:9" s="13" customFormat="1" ht="13.5">
      <c r="A11" s="20">
        <v>38183</v>
      </c>
      <c r="B11" s="17">
        <v>89.357</v>
      </c>
      <c r="C11" s="17">
        <v>107.95</v>
      </c>
      <c r="D11" s="17">
        <v>88.9</v>
      </c>
      <c r="E11" s="18">
        <v>83.82</v>
      </c>
      <c r="F11" s="16">
        <f t="shared" si="0"/>
        <v>73.62829430000001</v>
      </c>
      <c r="G11" s="16">
        <f t="shared" si="1"/>
        <v>15.728705699999992</v>
      </c>
      <c r="H11" s="16">
        <f t="shared" si="2"/>
        <v>17.602096869859096</v>
      </c>
      <c r="I11" s="16">
        <f t="shared" si="3"/>
        <v>26.450724104001957</v>
      </c>
    </row>
    <row r="12" spans="1:9" s="13" customFormat="1" ht="13.5">
      <c r="A12" s="19">
        <v>38190</v>
      </c>
      <c r="B12" s="14">
        <v>89.357</v>
      </c>
      <c r="C12" s="14">
        <v>107.95</v>
      </c>
      <c r="D12" s="14">
        <v>88.9</v>
      </c>
      <c r="E12" s="15">
        <v>83.82</v>
      </c>
      <c r="F12" s="16">
        <f t="shared" si="0"/>
        <v>73.62829430000001</v>
      </c>
      <c r="G12" s="16">
        <f t="shared" si="1"/>
        <v>15.728705699999992</v>
      </c>
      <c r="H12" s="16">
        <f t="shared" si="2"/>
        <v>17.602096869859096</v>
      </c>
      <c r="I12" s="16">
        <f t="shared" si="3"/>
        <v>26.450724104001957</v>
      </c>
    </row>
    <row r="13" spans="1:9" s="13" customFormat="1" ht="13.5">
      <c r="A13" s="20">
        <v>38197</v>
      </c>
      <c r="B13" s="17">
        <v>88.903</v>
      </c>
      <c r="C13" s="17">
        <v>107.95</v>
      </c>
      <c r="D13" s="17">
        <v>87.63</v>
      </c>
      <c r="E13" s="18">
        <v>83.82</v>
      </c>
      <c r="F13" s="16">
        <f t="shared" si="0"/>
        <v>74.07826555</v>
      </c>
      <c r="G13" s="16">
        <f t="shared" si="1"/>
        <v>14.824734450000008</v>
      </c>
      <c r="H13" s="16">
        <f t="shared" si="2"/>
        <v>16.675179071572394</v>
      </c>
      <c r="I13" s="16">
        <f t="shared" si="3"/>
        <v>26.316334758531355</v>
      </c>
    </row>
    <row r="14" spans="1:9" s="13" customFormat="1" ht="13.5">
      <c r="A14" s="19">
        <v>38204</v>
      </c>
      <c r="B14" s="14">
        <v>88.903</v>
      </c>
      <c r="C14" s="14">
        <v>107.95</v>
      </c>
      <c r="D14" s="14">
        <v>87.63</v>
      </c>
      <c r="E14" s="15">
        <v>83.82</v>
      </c>
      <c r="F14" s="16">
        <f t="shared" si="0"/>
        <v>74.07826555</v>
      </c>
      <c r="G14" s="16">
        <f t="shared" si="1"/>
        <v>14.824734450000008</v>
      </c>
      <c r="H14" s="16">
        <f t="shared" si="2"/>
        <v>16.675179071572394</v>
      </c>
      <c r="I14" s="16">
        <f t="shared" si="3"/>
        <v>26.316334758531355</v>
      </c>
    </row>
    <row r="15" spans="1:9" s="13" customFormat="1" ht="13.5">
      <c r="A15" s="20">
        <v>38211</v>
      </c>
      <c r="B15" s="17">
        <v>88.45</v>
      </c>
      <c r="C15" s="17">
        <v>107.95</v>
      </c>
      <c r="D15" s="17">
        <v>87.63</v>
      </c>
      <c r="E15" s="18">
        <v>83.82</v>
      </c>
      <c r="F15" s="16">
        <f t="shared" si="0"/>
        <v>73.58811955000002</v>
      </c>
      <c r="G15" s="16">
        <f t="shared" si="1"/>
        <v>14.861880449999987</v>
      </c>
      <c r="H15" s="16">
        <f t="shared" si="2"/>
        <v>16.802578236291676</v>
      </c>
      <c r="I15" s="16">
        <f t="shared" si="3"/>
        <v>26.18224142483491</v>
      </c>
    </row>
    <row r="16" spans="1:9" s="13" customFormat="1" ht="13.5">
      <c r="A16" s="19">
        <v>38218</v>
      </c>
      <c r="B16" s="14">
        <v>87.54</v>
      </c>
      <c r="C16" s="14">
        <v>107.95</v>
      </c>
      <c r="D16" s="14">
        <v>87.63</v>
      </c>
      <c r="E16" s="15">
        <v>83.82</v>
      </c>
      <c r="F16" s="16">
        <f t="shared" si="0"/>
        <v>72.60349955000002</v>
      </c>
      <c r="G16" s="16">
        <f t="shared" si="1"/>
        <v>14.936500449999983</v>
      </c>
      <c r="H16" s="16">
        <f t="shared" si="2"/>
        <v>17.062486234864043</v>
      </c>
      <c r="I16" s="16">
        <f t="shared" si="3"/>
        <v>25.912870710345373</v>
      </c>
    </row>
    <row r="17" spans="1:9" s="13" customFormat="1" ht="13.5">
      <c r="A17" s="20">
        <v>38225</v>
      </c>
      <c r="B17" s="17">
        <v>86.64</v>
      </c>
      <c r="C17" s="17">
        <v>107.95</v>
      </c>
      <c r="D17" s="17">
        <v>87.63</v>
      </c>
      <c r="E17" s="18">
        <v>83.82</v>
      </c>
      <c r="F17" s="16">
        <f t="shared" si="0"/>
        <v>71.62969955</v>
      </c>
      <c r="G17" s="16">
        <f t="shared" si="1"/>
        <v>15.010300450000003</v>
      </c>
      <c r="H17" s="16">
        <f t="shared" si="2"/>
        <v>17.324908183287167</v>
      </c>
      <c r="I17" s="16">
        <f t="shared" si="3"/>
        <v>25.646460113597474</v>
      </c>
    </row>
    <row r="18" spans="1:9" s="13" customFormat="1" ht="13.5">
      <c r="A18" s="19">
        <v>38232</v>
      </c>
      <c r="B18" s="14">
        <v>86.18</v>
      </c>
      <c r="C18" s="14">
        <v>107.95</v>
      </c>
      <c r="D18" s="14">
        <v>87.63</v>
      </c>
      <c r="E18" s="15">
        <v>83.82</v>
      </c>
      <c r="F18" s="16">
        <f t="shared" si="0"/>
        <v>71.13197955000001</v>
      </c>
      <c r="G18" s="16">
        <f t="shared" si="1"/>
        <v>15.048020449999996</v>
      </c>
      <c r="H18" s="16">
        <f t="shared" si="2"/>
        <v>17.461151601299598</v>
      </c>
      <c r="I18" s="16">
        <f t="shared" si="3"/>
        <v>25.510294697481886</v>
      </c>
    </row>
    <row r="19" spans="1:9" s="13" customFormat="1" ht="13.5">
      <c r="A19" s="20">
        <v>38239</v>
      </c>
      <c r="B19" s="17">
        <v>86.18</v>
      </c>
      <c r="C19" s="17">
        <v>109.22</v>
      </c>
      <c r="D19" s="17">
        <v>87.63</v>
      </c>
      <c r="E19" s="18">
        <v>83.82</v>
      </c>
      <c r="F19" s="16">
        <f t="shared" si="0"/>
        <v>71.13197955000001</v>
      </c>
      <c r="G19" s="16">
        <f t="shared" si="1"/>
        <v>15.048020449999996</v>
      </c>
      <c r="H19" s="16">
        <f t="shared" si="2"/>
        <v>17.461151601299598</v>
      </c>
      <c r="I19" s="16">
        <f t="shared" si="3"/>
        <v>25.510294697481886</v>
      </c>
    </row>
    <row r="20" spans="1:9" s="13" customFormat="1" ht="13.5">
      <c r="A20" s="19">
        <v>38246</v>
      </c>
      <c r="B20" s="14">
        <v>86.18</v>
      </c>
      <c r="C20" s="14">
        <v>109.22</v>
      </c>
      <c r="D20" s="14">
        <v>87.63</v>
      </c>
      <c r="E20" s="15">
        <v>83.82</v>
      </c>
      <c r="F20" s="16">
        <f t="shared" si="0"/>
        <v>71.13197955000001</v>
      </c>
      <c r="G20" s="16">
        <f t="shared" si="1"/>
        <v>15.048020449999996</v>
      </c>
      <c r="H20" s="16">
        <f t="shared" si="2"/>
        <v>17.461151601299598</v>
      </c>
      <c r="I20" s="16">
        <f t="shared" si="3"/>
        <v>25.510294697481886</v>
      </c>
    </row>
    <row r="21" spans="1:9" s="13" customFormat="1" ht="13.5">
      <c r="A21" s="20">
        <v>38253</v>
      </c>
      <c r="B21" s="17">
        <v>85.73</v>
      </c>
      <c r="C21" s="17">
        <v>109.22</v>
      </c>
      <c r="D21" s="17">
        <v>86.36</v>
      </c>
      <c r="E21" s="18">
        <v>81.28</v>
      </c>
      <c r="F21" s="16">
        <f t="shared" si="0"/>
        <v>71.58627879999999</v>
      </c>
      <c r="G21" s="16">
        <f t="shared" si="1"/>
        <v>14.143721200000016</v>
      </c>
      <c r="H21" s="16">
        <f t="shared" si="2"/>
        <v>16.497983436370017</v>
      </c>
      <c r="I21" s="16">
        <f t="shared" si="3"/>
        <v>25.377089399107938</v>
      </c>
    </row>
    <row r="22" spans="1:9" s="13" customFormat="1" ht="13.5">
      <c r="A22" s="19">
        <v>38260</v>
      </c>
      <c r="B22" s="14">
        <v>85.73</v>
      </c>
      <c r="C22" s="14">
        <v>109.22</v>
      </c>
      <c r="D22" s="14">
        <v>86.36</v>
      </c>
      <c r="E22" s="15">
        <v>81.28</v>
      </c>
      <c r="F22" s="16">
        <f t="shared" si="0"/>
        <v>71.58627879999999</v>
      </c>
      <c r="G22" s="16">
        <f t="shared" si="1"/>
        <v>14.143721200000016</v>
      </c>
      <c r="H22" s="16">
        <f t="shared" si="2"/>
        <v>16.497983436370017</v>
      </c>
      <c r="I22" s="16">
        <f t="shared" si="3"/>
        <v>25.377089399107938</v>
      </c>
    </row>
    <row r="23" spans="1:9" s="13" customFormat="1" ht="13.5">
      <c r="A23" s="20">
        <v>38267</v>
      </c>
      <c r="B23" s="17">
        <v>86.18</v>
      </c>
      <c r="C23" s="17">
        <v>109.22</v>
      </c>
      <c r="D23" s="17">
        <v>86.36</v>
      </c>
      <c r="E23" s="18">
        <v>83.82</v>
      </c>
      <c r="F23" s="16">
        <f t="shared" si="0"/>
        <v>72.0731788</v>
      </c>
      <c r="G23" s="16">
        <f t="shared" si="1"/>
        <v>14.106821200000013</v>
      </c>
      <c r="H23" s="16">
        <f t="shared" si="2"/>
        <v>16.369019726154573</v>
      </c>
      <c r="I23" s="16">
        <f t="shared" si="3"/>
        <v>25.510294697481886</v>
      </c>
    </row>
    <row r="24" spans="1:9" s="13" customFormat="1" ht="13.5">
      <c r="A24" s="19">
        <v>38274</v>
      </c>
      <c r="B24" s="14">
        <v>87.09</v>
      </c>
      <c r="C24" s="14">
        <v>109.22</v>
      </c>
      <c r="D24" s="14">
        <v>86.36</v>
      </c>
      <c r="E24" s="15">
        <v>83.82</v>
      </c>
      <c r="F24" s="16">
        <f t="shared" si="0"/>
        <v>73.0577988</v>
      </c>
      <c r="G24" s="16">
        <f t="shared" si="1"/>
        <v>14.032201200000003</v>
      </c>
      <c r="H24" s="16">
        <f t="shared" si="2"/>
        <v>16.112299001033417</v>
      </c>
      <c r="I24" s="16">
        <f t="shared" si="3"/>
        <v>25.779665411971425</v>
      </c>
    </row>
    <row r="25" spans="1:9" s="13" customFormat="1" ht="13.5">
      <c r="A25" s="20">
        <v>38281</v>
      </c>
      <c r="B25" s="17">
        <v>86.64</v>
      </c>
      <c r="C25" s="17">
        <v>109.22</v>
      </c>
      <c r="D25" s="17">
        <v>86.36</v>
      </c>
      <c r="E25" s="18">
        <v>81.28</v>
      </c>
      <c r="F25" s="16">
        <f t="shared" si="0"/>
        <v>72.5708988</v>
      </c>
      <c r="G25" s="16">
        <f t="shared" si="1"/>
        <v>14.069101200000006</v>
      </c>
      <c r="H25" s="16">
        <f t="shared" si="2"/>
        <v>16.23857479224377</v>
      </c>
      <c r="I25" s="16">
        <f t="shared" si="3"/>
        <v>25.646460113597474</v>
      </c>
    </row>
    <row r="26" spans="1:9" s="13" customFormat="1" ht="13.5">
      <c r="A26" s="19">
        <v>38288</v>
      </c>
      <c r="B26" s="14">
        <v>86.64</v>
      </c>
      <c r="C26" s="14">
        <v>109.22</v>
      </c>
      <c r="D26" s="14">
        <v>86.36</v>
      </c>
      <c r="E26" s="15">
        <v>81.28</v>
      </c>
      <c r="F26" s="16">
        <f t="shared" si="0"/>
        <v>72.5708988</v>
      </c>
      <c r="G26" s="16">
        <f t="shared" si="1"/>
        <v>14.069101200000006</v>
      </c>
      <c r="H26" s="16">
        <f t="shared" si="2"/>
        <v>16.23857479224377</v>
      </c>
      <c r="I26" s="16">
        <f t="shared" si="3"/>
        <v>25.646460113597474</v>
      </c>
    </row>
    <row r="27" spans="1:9" s="13" customFormat="1" ht="13.5">
      <c r="A27" s="20">
        <v>38295</v>
      </c>
      <c r="B27" s="17">
        <v>87.09</v>
      </c>
      <c r="C27" s="17">
        <v>109.22</v>
      </c>
      <c r="D27" s="17">
        <v>86.36</v>
      </c>
      <c r="E27" s="18">
        <v>83.82</v>
      </c>
      <c r="F27" s="16">
        <f t="shared" si="0"/>
        <v>73.0577988</v>
      </c>
      <c r="G27" s="16">
        <f t="shared" si="1"/>
        <v>14.032201200000003</v>
      </c>
      <c r="H27" s="16">
        <f t="shared" si="2"/>
        <v>16.112299001033417</v>
      </c>
      <c r="I27" s="16">
        <f t="shared" si="3"/>
        <v>25.779665411971425</v>
      </c>
    </row>
    <row r="28" spans="1:9" s="13" customFormat="1" ht="13.5">
      <c r="A28" s="19">
        <v>38302</v>
      </c>
      <c r="B28" s="14">
        <v>87.09</v>
      </c>
      <c r="C28" s="14">
        <v>109.22</v>
      </c>
      <c r="D28" s="14">
        <v>86.36</v>
      </c>
      <c r="E28" s="15">
        <v>83.82</v>
      </c>
      <c r="F28" s="16">
        <f t="shared" si="0"/>
        <v>73.0577988</v>
      </c>
      <c r="G28" s="16">
        <f t="shared" si="1"/>
        <v>14.032201200000003</v>
      </c>
      <c r="H28" s="16">
        <f t="shared" si="2"/>
        <v>16.112299001033417</v>
      </c>
      <c r="I28" s="16">
        <f t="shared" si="3"/>
        <v>25.779665411971425</v>
      </c>
    </row>
    <row r="29" spans="1:9" s="13" customFormat="1" ht="13.5">
      <c r="A29" s="20">
        <v>38309</v>
      </c>
      <c r="B29" s="17">
        <v>87.54</v>
      </c>
      <c r="C29" s="17">
        <v>109.22</v>
      </c>
      <c r="D29" s="17">
        <v>86.36</v>
      </c>
      <c r="E29" s="18">
        <v>83.82</v>
      </c>
      <c r="F29" s="16">
        <f t="shared" si="0"/>
        <v>73.54469880000002</v>
      </c>
      <c r="G29" s="16">
        <f t="shared" si="1"/>
        <v>13.995301199999986</v>
      </c>
      <c r="H29" s="16">
        <f t="shared" si="2"/>
        <v>15.987321453050017</v>
      </c>
      <c r="I29" s="16">
        <f t="shared" si="3"/>
        <v>25.912870710345373</v>
      </c>
    </row>
    <row r="30" spans="1:9" s="13" customFormat="1" ht="13.5">
      <c r="A30" s="19">
        <v>38316</v>
      </c>
      <c r="B30" s="14">
        <v>87.54</v>
      </c>
      <c r="C30" s="14">
        <v>109.22</v>
      </c>
      <c r="D30" s="14">
        <v>86.36</v>
      </c>
      <c r="E30" s="15">
        <v>83.82</v>
      </c>
      <c r="F30" s="16">
        <f t="shared" si="0"/>
        <v>73.54469880000002</v>
      </c>
      <c r="G30" s="16">
        <f t="shared" si="1"/>
        <v>13.995301199999986</v>
      </c>
      <c r="H30" s="16">
        <f t="shared" si="2"/>
        <v>15.987321453050017</v>
      </c>
      <c r="I30" s="16">
        <f t="shared" si="3"/>
        <v>25.912870710345373</v>
      </c>
    </row>
    <row r="31" spans="1:9" s="13" customFormat="1" ht="13.5">
      <c r="A31" s="20">
        <v>38323</v>
      </c>
      <c r="B31" s="17">
        <v>87.09</v>
      </c>
      <c r="C31" s="17">
        <v>109.22</v>
      </c>
      <c r="D31" s="17">
        <v>86.36</v>
      </c>
      <c r="E31" s="18">
        <v>83.82</v>
      </c>
      <c r="F31" s="16">
        <f t="shared" si="0"/>
        <v>73.0577988</v>
      </c>
      <c r="G31" s="16">
        <f t="shared" si="1"/>
        <v>14.032201200000003</v>
      </c>
      <c r="H31" s="16">
        <f t="shared" si="2"/>
        <v>16.112299001033417</v>
      </c>
      <c r="I31" s="16">
        <f t="shared" si="3"/>
        <v>25.779665411971425</v>
      </c>
    </row>
  </sheetData>
  <printOptions horizontalCentered="1"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tebi</cp:lastModifiedBy>
  <cp:lastPrinted>2007-04-26T08:12:50Z</cp:lastPrinted>
  <dcterms:created xsi:type="dcterms:W3CDTF">2002-06-20T19:54:20Z</dcterms:created>
  <dcterms:modified xsi:type="dcterms:W3CDTF">2008-11-06T07:38:39Z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TC010563321029</vt:lpwstr>
  </property>
</Properties>
</file>