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670" activeTab="0"/>
  </bookViews>
  <sheets>
    <sheet name="List1" sheetId="1" r:id="rId1"/>
    <sheet name="List2" sheetId="2" r:id="rId2"/>
    <sheet name="test1" sheetId="3" r:id="rId3"/>
  </sheets>
  <definedNames/>
  <calcPr fullCalcOnLoad="1"/>
</workbook>
</file>

<file path=xl/sharedStrings.xml><?xml version="1.0" encoding="utf-8"?>
<sst xmlns="http://schemas.openxmlformats.org/spreadsheetml/2006/main" count="155" uniqueCount="87">
  <si>
    <t>Present2</t>
  </si>
  <si>
    <t>A</t>
  </si>
  <si>
    <t>B</t>
  </si>
  <si>
    <t>C</t>
  </si>
  <si>
    <t>D</t>
  </si>
  <si>
    <t>E</t>
  </si>
  <si>
    <t>The mark</t>
  </si>
  <si>
    <t>Overall percentage</t>
  </si>
  <si>
    <t>Presenatation marks</t>
  </si>
  <si>
    <t>Test 2</t>
  </si>
  <si>
    <t>Č.</t>
  </si>
  <si>
    <t>učo</t>
  </si>
  <si>
    <t>Student</t>
  </si>
  <si>
    <t>Ukonč</t>
  </si>
  <si>
    <t>Studium</t>
  </si>
  <si>
    <t>1.</t>
  </si>
  <si>
    <t>Andrejczuk, Beata</t>
  </si>
  <si>
    <t>zk</t>
  </si>
  <si>
    <t>2.</t>
  </si>
  <si>
    <t>Brown, Ryan William John</t>
  </si>
  <si>
    <t>3.</t>
  </si>
  <si>
    <t>Cieszynska, Alicja Anna</t>
  </si>
  <si>
    <t>4.</t>
  </si>
  <si>
    <t>de Jong, Daniel Nelson</t>
  </si>
  <si>
    <t>5.</t>
  </si>
  <si>
    <t>Duval, Ronan Bruno</t>
  </si>
  <si>
    <t>6.</t>
  </si>
  <si>
    <t>Fešar, Radek</t>
  </si>
  <si>
    <t>7.</t>
  </si>
  <si>
    <t>Gwiazda, Michal</t>
  </si>
  <si>
    <t>8.</t>
  </si>
  <si>
    <t>Haoual, Haoual Ahmed</t>
  </si>
  <si>
    <t>9.</t>
  </si>
  <si>
    <t>Hernandez, Mildred Nadine</t>
  </si>
  <si>
    <t>10.</t>
  </si>
  <si>
    <t>Chevalier, Camille Korielle</t>
  </si>
  <si>
    <t>11.</t>
  </si>
  <si>
    <t>Keski-Kasari, Hanna Marja Eveliina</t>
  </si>
  <si>
    <t>12.</t>
  </si>
  <si>
    <t>Mišová, Barbora</t>
  </si>
  <si>
    <t>13.</t>
  </si>
  <si>
    <t>Muminova, Zarangez</t>
  </si>
  <si>
    <t>14.</t>
  </si>
  <si>
    <t>Ostaszewska, Monika</t>
  </si>
  <si>
    <t>15.</t>
  </si>
  <si>
    <t>Ottermann, Phillip Friedemann</t>
  </si>
  <si>
    <t>16.</t>
  </si>
  <si>
    <t>Polinario, Judit Cadanet</t>
  </si>
  <si>
    <t>17.</t>
  </si>
  <si>
    <t>Salemme, Sebastien</t>
  </si>
  <si>
    <t>18.</t>
  </si>
  <si>
    <t>Schweigert, Oxana</t>
  </si>
  <si>
    <t>19.</t>
  </si>
  <si>
    <t>Silotto, Roberto Stefano</t>
  </si>
  <si>
    <t>20.</t>
  </si>
  <si>
    <t>Sloboda, Juraj</t>
  </si>
  <si>
    <t>21.</t>
  </si>
  <si>
    <t>Soar, Andrea Gwendolynn</t>
  </si>
  <si>
    <t>22.</t>
  </si>
  <si>
    <t>Šipula, Peter</t>
  </si>
  <si>
    <t>23.</t>
  </si>
  <si>
    <t>Vaněček, Petr</t>
  </si>
  <si>
    <t>24.</t>
  </si>
  <si>
    <t>Viehweger, Patricia</t>
  </si>
  <si>
    <t>25.</t>
  </si>
  <si>
    <t>Yu., Hongyang</t>
  </si>
  <si>
    <t>CUS KOS MUS</t>
  </si>
  <si>
    <t>ESF M-HPS RRS [sem 5]</t>
  </si>
  <si>
    <t>ESF M-EKM POH [sem 5]</t>
  </si>
  <si>
    <t>ESF N-EKM POH [sem 1]</t>
  </si>
  <si>
    <t>ESF M-EKM POH [sem 11]</t>
  </si>
  <si>
    <t>ESF N-HPS RRS [sem 5]</t>
  </si>
  <si>
    <t>Test1</t>
  </si>
  <si>
    <t>Baehrens, Stefan</t>
  </si>
  <si>
    <t>Borovko, Daria</t>
  </si>
  <si>
    <t>Hodak, Miodrag</t>
  </si>
  <si>
    <t>Mann, Claudius Tobias</t>
  </si>
  <si>
    <t>Margariti, Maria</t>
  </si>
  <si>
    <t>Matusiak, Kamil</t>
  </si>
  <si>
    <t>Mavromichelaki, Alexandra</t>
  </si>
  <si>
    <t>Mielcarz, Tomasz</t>
  </si>
  <si>
    <t>Mustonen, Ville</t>
  </si>
  <si>
    <t>Roeschl, Mario</t>
  </si>
  <si>
    <t>Attendance</t>
  </si>
  <si>
    <t>total points in both tests</t>
  </si>
  <si>
    <t>maxiumum points for test 1 and 2</t>
  </si>
  <si>
    <t>Presentation1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</si>
</sst>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49"/>
      <name val="Arial"/>
      <family val="2"/>
    </font>
    <font>
      <sz val="10"/>
      <color indexed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9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Border="1" applyAlignment="1">
      <alignment vertical="top" wrapText="1"/>
    </xf>
    <xf numFmtId="167" fontId="0" fillId="0" borderId="0" xfId="0" applyNumberFormat="1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29.421875" style="7" customWidth="1"/>
    <col min="4" max="5" width="12.7109375" style="7" customWidth="1"/>
    <col min="6" max="6" width="9.28125" style="1" customWidth="1"/>
    <col min="7" max="7" width="10.8515625" style="4" customWidth="1"/>
    <col min="8" max="8" width="11.8515625" style="4" customWidth="1"/>
    <col min="9" max="9" width="14.28125" style="4" customWidth="1"/>
    <col min="10" max="16384" width="9.140625" style="4" customWidth="1"/>
  </cols>
  <sheetData>
    <row r="1" spans="1:10" ht="26.25" customHeight="1">
      <c r="A1" s="1"/>
      <c r="B1" s="1"/>
      <c r="C1" s="2"/>
      <c r="D1" s="17" t="s">
        <v>72</v>
      </c>
      <c r="E1" s="17" t="s">
        <v>0</v>
      </c>
      <c r="F1" s="18" t="s">
        <v>9</v>
      </c>
      <c r="G1" s="18" t="s">
        <v>7</v>
      </c>
      <c r="H1" s="8" t="s">
        <v>83</v>
      </c>
      <c r="I1" s="8" t="s">
        <v>86</v>
      </c>
      <c r="J1" s="19" t="s">
        <v>6</v>
      </c>
    </row>
    <row r="2" spans="1:12" s="8" customFormat="1" ht="12.75">
      <c r="A2" s="5">
        <v>1</v>
      </c>
      <c r="B2">
        <v>400728</v>
      </c>
      <c r="C2" t="s">
        <v>73</v>
      </c>
      <c r="D2" s="13">
        <v>25</v>
      </c>
      <c r="E2" s="22">
        <v>1</v>
      </c>
      <c r="F2" s="27">
        <v>28</v>
      </c>
      <c r="G2" s="25">
        <f>((D2+F2)/$D$14)*0.8+0.2*E2+H2*0.05+I2*0.05</f>
        <v>0.9235294117647059</v>
      </c>
      <c r="H2" s="26">
        <v>1</v>
      </c>
      <c r="I2" s="26">
        <v>1</v>
      </c>
      <c r="J2" s="8" t="str">
        <f>IF(G2&lt;0.59,"F",IF(G2&lt;=0.68,"E",IF(G2&lt;=0.76,"D",IF(G2&lt;=0.84,"C",IF(G2&lt;=0.92,"B","A")))))</f>
        <v>A</v>
      </c>
      <c r="L2" s="1" t="s">
        <v>8</v>
      </c>
    </row>
    <row r="3" spans="1:13" ht="12.75">
      <c r="A3" s="5">
        <v>2</v>
      </c>
      <c r="B3">
        <v>389640</v>
      </c>
      <c r="C3" t="s">
        <v>74</v>
      </c>
      <c r="D3" s="13">
        <v>33</v>
      </c>
      <c r="E3" s="22">
        <v>1</v>
      </c>
      <c r="F3" s="27">
        <v>30</v>
      </c>
      <c r="G3" s="25">
        <f aca="true" t="shared" si="0" ref="G3:G11">((D3+F3)/$D$14)*0.8+0.2*E3+H3*0.05+I3*0.05</f>
        <v>1.0411764705882354</v>
      </c>
      <c r="H3" s="26">
        <v>1</v>
      </c>
      <c r="I3" s="26">
        <v>1</v>
      </c>
      <c r="J3" s="8" t="str">
        <f aca="true" t="shared" si="1" ref="J3:J11">IF(G3&lt;0.59,"F",IF(G3&lt;=0.68,"E",IF(G3&lt;=0.76,"D",IF(G3&lt;=0.84,"C",IF(G3&lt;=0.92,"B","A")))))</f>
        <v>A</v>
      </c>
      <c r="L3" s="4">
        <v>100</v>
      </c>
      <c r="M3" s="4" t="s">
        <v>1</v>
      </c>
    </row>
    <row r="4" spans="1:13" ht="12.75">
      <c r="A4" s="5">
        <v>3</v>
      </c>
      <c r="B4">
        <v>370752</v>
      </c>
      <c r="C4" s="30" t="s">
        <v>75</v>
      </c>
      <c r="D4" s="13">
        <v>20</v>
      </c>
      <c r="E4" s="22">
        <v>0.85</v>
      </c>
      <c r="F4" s="27">
        <v>28</v>
      </c>
      <c r="G4" s="25">
        <f t="shared" si="0"/>
        <v>0.7347058823529413</v>
      </c>
      <c r="H4" s="26">
        <v>0</v>
      </c>
      <c r="I4" s="26">
        <v>0</v>
      </c>
      <c r="J4" s="8" t="str">
        <f t="shared" si="1"/>
        <v>D</v>
      </c>
      <c r="L4" s="4">
        <v>92</v>
      </c>
      <c r="M4" s="4" t="s">
        <v>2</v>
      </c>
    </row>
    <row r="5" spans="1:13" ht="12.75">
      <c r="A5" s="5">
        <v>4</v>
      </c>
      <c r="B5">
        <v>400909</v>
      </c>
      <c r="C5" t="s">
        <v>76</v>
      </c>
      <c r="D5" s="13">
        <v>21</v>
      </c>
      <c r="E5" s="22">
        <v>1</v>
      </c>
      <c r="F5" s="27">
        <v>31</v>
      </c>
      <c r="G5" s="25">
        <f t="shared" si="0"/>
        <v>0.861764705882353</v>
      </c>
      <c r="H5" s="26">
        <v>1</v>
      </c>
      <c r="I5" s="26">
        <v>0</v>
      </c>
      <c r="J5" s="8" t="str">
        <f t="shared" si="1"/>
        <v>B</v>
      </c>
      <c r="L5" s="4">
        <v>84</v>
      </c>
      <c r="M5" s="4" t="s">
        <v>3</v>
      </c>
    </row>
    <row r="6" spans="1:13" ht="12.75">
      <c r="A6" s="5">
        <v>5</v>
      </c>
      <c r="B6">
        <v>400914</v>
      </c>
      <c r="C6" t="s">
        <v>77</v>
      </c>
      <c r="D6" s="13">
        <v>4</v>
      </c>
      <c r="E6" s="22">
        <v>0.75</v>
      </c>
      <c r="F6" s="27">
        <v>9</v>
      </c>
      <c r="G6" s="25">
        <f t="shared" si="0"/>
        <v>0.30294117647058827</v>
      </c>
      <c r="H6" s="26">
        <v>0</v>
      </c>
      <c r="I6" s="26">
        <v>0</v>
      </c>
      <c r="J6" s="8" t="str">
        <f t="shared" si="1"/>
        <v>F</v>
      </c>
      <c r="L6" s="4">
        <v>76</v>
      </c>
      <c r="M6" s="12" t="s">
        <v>4</v>
      </c>
    </row>
    <row r="7" spans="1:13" s="8" customFormat="1" ht="12.75">
      <c r="A7" s="5">
        <v>6</v>
      </c>
      <c r="B7">
        <v>400928</v>
      </c>
      <c r="C7" s="30" t="s">
        <v>78</v>
      </c>
      <c r="D7" s="13">
        <v>5</v>
      </c>
      <c r="E7" s="22">
        <v>0.8</v>
      </c>
      <c r="F7" s="27"/>
      <c r="G7" s="25">
        <f t="shared" si="0"/>
        <v>0.31882352941176473</v>
      </c>
      <c r="H7" s="26">
        <v>1</v>
      </c>
      <c r="I7" s="26">
        <v>1</v>
      </c>
      <c r="J7" s="8" t="str">
        <f t="shared" si="1"/>
        <v>F</v>
      </c>
      <c r="L7" s="1">
        <v>68</v>
      </c>
      <c r="M7" s="1" t="s">
        <v>5</v>
      </c>
    </row>
    <row r="8" spans="1:10" s="8" customFormat="1" ht="12.75">
      <c r="A8" s="5">
        <v>7</v>
      </c>
      <c r="B8">
        <v>400929</v>
      </c>
      <c r="C8" t="s">
        <v>79</v>
      </c>
      <c r="D8" s="13">
        <v>15.5</v>
      </c>
      <c r="E8" s="22">
        <v>0.75</v>
      </c>
      <c r="F8" s="27">
        <v>23</v>
      </c>
      <c r="G8" s="25">
        <f t="shared" si="0"/>
        <v>0.6029411764705883</v>
      </c>
      <c r="H8" s="26">
        <v>0</v>
      </c>
      <c r="I8" s="26">
        <v>0</v>
      </c>
      <c r="J8" s="8" t="str">
        <f t="shared" si="1"/>
        <v>E</v>
      </c>
    </row>
    <row r="9" spans="1:10" ht="12.75">
      <c r="A9" s="5">
        <v>8</v>
      </c>
      <c r="B9">
        <v>400937</v>
      </c>
      <c r="C9" s="30" t="s">
        <v>80</v>
      </c>
      <c r="D9" s="13">
        <v>13.5</v>
      </c>
      <c r="E9" s="22">
        <v>0.8</v>
      </c>
      <c r="F9" s="27"/>
      <c r="G9" s="25">
        <f t="shared" si="0"/>
        <v>0.31882352941176473</v>
      </c>
      <c r="H9" s="26">
        <v>0</v>
      </c>
      <c r="I9" s="26">
        <v>0</v>
      </c>
      <c r="J9" s="8" t="str">
        <f t="shared" si="1"/>
        <v>F</v>
      </c>
    </row>
    <row r="10" spans="1:10" ht="12.75">
      <c r="A10" s="5">
        <v>9</v>
      </c>
      <c r="B10">
        <v>400953</v>
      </c>
      <c r="C10" s="30" t="s">
        <v>81</v>
      </c>
      <c r="D10" s="13">
        <v>10.5</v>
      </c>
      <c r="E10" s="22">
        <v>0.6</v>
      </c>
      <c r="F10" s="27"/>
      <c r="G10" s="25">
        <f t="shared" si="0"/>
        <v>0.29352941176470587</v>
      </c>
      <c r="H10" s="26">
        <v>0</v>
      </c>
      <c r="I10" s="26">
        <v>1</v>
      </c>
      <c r="J10" s="8" t="str">
        <f t="shared" si="1"/>
        <v>F</v>
      </c>
    </row>
    <row r="11" spans="1:10" s="8" customFormat="1" ht="12.75">
      <c r="A11" s="5">
        <v>10</v>
      </c>
      <c r="B11">
        <v>401011</v>
      </c>
      <c r="C11" t="s">
        <v>82</v>
      </c>
      <c r="D11" s="13">
        <v>12</v>
      </c>
      <c r="E11" s="22">
        <v>0.9</v>
      </c>
      <c r="F11" s="27">
        <v>29</v>
      </c>
      <c r="G11" s="25">
        <f t="shared" si="0"/>
        <v>0.7123529411764706</v>
      </c>
      <c r="H11" s="26">
        <v>1</v>
      </c>
      <c r="I11" s="26">
        <v>0</v>
      </c>
      <c r="J11" s="8" t="str">
        <f t="shared" si="1"/>
        <v>D</v>
      </c>
    </row>
    <row r="12" spans="1:10" ht="12.75">
      <c r="A12" s="5"/>
      <c r="B12"/>
      <c r="C12"/>
      <c r="D12" s="13"/>
      <c r="E12" s="22"/>
      <c r="F12" s="27"/>
      <c r="G12" s="25"/>
      <c r="H12" s="26"/>
      <c r="I12" s="26"/>
      <c r="J12" s="8"/>
    </row>
    <row r="13" spans="1:10" ht="12.75">
      <c r="A13" s="5"/>
      <c r="B13"/>
      <c r="C13" s="14" t="s">
        <v>85</v>
      </c>
      <c r="D13" s="13">
        <v>33</v>
      </c>
      <c r="E13" s="24"/>
      <c r="F13" s="29">
        <v>35</v>
      </c>
      <c r="G13" s="25"/>
      <c r="H13" s="26"/>
      <c r="I13" s="26"/>
      <c r="J13" s="8"/>
    </row>
    <row r="14" spans="1:13" s="8" customFormat="1" ht="12.75">
      <c r="A14" s="5"/>
      <c r="B14"/>
      <c r="C14" s="14" t="s">
        <v>84</v>
      </c>
      <c r="D14" s="28">
        <f>D13+F13</f>
        <v>68</v>
      </c>
      <c r="E14" s="24"/>
      <c r="F14" s="27"/>
      <c r="G14" s="25"/>
      <c r="H14" s="26"/>
      <c r="I14" s="26"/>
      <c r="M14" s="1"/>
    </row>
    <row r="15" spans="1:9" s="8" customFormat="1" ht="12.75">
      <c r="A15" s="5"/>
      <c r="B15"/>
      <c r="C15"/>
      <c r="D15" s="13"/>
      <c r="E15" s="24"/>
      <c r="F15" s="27"/>
      <c r="G15" s="25"/>
      <c r="H15" s="26"/>
      <c r="I15" s="26"/>
    </row>
    <row r="16" spans="1:10" ht="12.75">
      <c r="A16" s="5"/>
      <c r="B16"/>
      <c r="C16"/>
      <c r="D16" s="13"/>
      <c r="E16" s="24"/>
      <c r="F16" s="23"/>
      <c r="G16" s="25"/>
      <c r="H16" s="26"/>
      <c r="I16" s="26"/>
      <c r="J16" s="8"/>
    </row>
    <row r="17" spans="1:9" s="8" customFormat="1" ht="12.75">
      <c r="A17" s="5"/>
      <c r="B17"/>
      <c r="C17"/>
      <c r="D17" s="13"/>
      <c r="E17" s="24"/>
      <c r="F17" s="23"/>
      <c r="G17" s="25"/>
      <c r="H17" s="26"/>
      <c r="I17" s="26"/>
    </row>
    <row r="18" spans="1:9" s="8" customFormat="1" ht="12.75">
      <c r="A18" s="5"/>
      <c r="B18"/>
      <c r="C18"/>
      <c r="D18" s="13"/>
      <c r="E18" s="24"/>
      <c r="F18" s="23"/>
      <c r="G18" s="25"/>
      <c r="H18" s="26"/>
      <c r="I18" s="26"/>
    </row>
    <row r="19" spans="1:9" s="8" customFormat="1" ht="12.75">
      <c r="A19" s="5"/>
      <c r="B19"/>
      <c r="C19"/>
      <c r="D19" s="20"/>
      <c r="E19" s="24"/>
      <c r="F19" s="23"/>
      <c r="G19" s="25"/>
      <c r="H19" s="26"/>
      <c r="I19" s="26"/>
    </row>
    <row r="20" spans="1:10" ht="12.75">
      <c r="A20" s="5"/>
      <c r="B20"/>
      <c r="C20"/>
      <c r="D20" s="15"/>
      <c r="E20" s="22"/>
      <c r="F20" s="23"/>
      <c r="G20" s="25"/>
      <c r="H20" s="26"/>
      <c r="I20" s="26"/>
      <c r="J20" s="8"/>
    </row>
    <row r="21" spans="1:10" ht="12.75">
      <c r="A21" s="5"/>
      <c r="B21"/>
      <c r="C21"/>
      <c r="D21" s="13"/>
      <c r="E21" s="22"/>
      <c r="F21" s="23"/>
      <c r="G21" s="25"/>
      <c r="H21" s="26"/>
      <c r="I21" s="26"/>
      <c r="J21" s="8"/>
    </row>
    <row r="22" spans="1:9" ht="12.75">
      <c r="A22" s="5"/>
      <c r="B22"/>
      <c r="C22"/>
      <c r="D22"/>
      <c r="E22"/>
      <c r="F22" s="3"/>
      <c r="G22" s="25"/>
      <c r="H22" s="26"/>
      <c r="I22" s="26"/>
    </row>
    <row r="23" spans="1:7" s="8" customFormat="1" ht="12.75">
      <c r="A23" s="5"/>
      <c r="B23"/>
      <c r="C23" s="14"/>
      <c r="D23" s="15"/>
      <c r="E23" s="15"/>
      <c r="F23" s="3"/>
      <c r="G23" s="11"/>
    </row>
    <row r="24" spans="1:7" ht="12.75">
      <c r="A24" s="5"/>
      <c r="B24"/>
      <c r="C24"/>
      <c r="D24"/>
      <c r="E24"/>
      <c r="F24" s="3"/>
      <c r="G24" s="11"/>
    </row>
    <row r="25" spans="1:9" ht="12.75">
      <c r="A25" s="5"/>
      <c r="B25"/>
      <c r="C25" s="16"/>
      <c r="D25"/>
      <c r="E25"/>
      <c r="F25" s="14"/>
      <c r="G25" s="3"/>
      <c r="H25" s="6"/>
      <c r="I25" s="6"/>
    </row>
    <row r="26" spans="1:9" ht="12.75">
      <c r="A26" s="5"/>
      <c r="B26" s="5"/>
      <c r="C26" s="2"/>
      <c r="D26" s="2"/>
      <c r="E26" s="2"/>
      <c r="F26" s="3"/>
      <c r="G26" s="3"/>
      <c r="H26" s="6"/>
      <c r="I26" s="6"/>
    </row>
    <row r="27" spans="1:9" ht="12.75">
      <c r="A27" s="5"/>
      <c r="B27" s="5"/>
      <c r="C27" s="2"/>
      <c r="D27" s="2"/>
      <c r="E27" s="2"/>
      <c r="F27" s="3"/>
      <c r="G27" s="3"/>
      <c r="H27" s="6"/>
      <c r="I27" s="6"/>
    </row>
    <row r="28" spans="1:9" ht="12.75">
      <c r="A28" s="5"/>
      <c r="B28" s="5"/>
      <c r="C28" s="2"/>
      <c r="D28" s="2"/>
      <c r="E28" s="2"/>
      <c r="F28" s="3"/>
      <c r="G28" s="3"/>
      <c r="H28" s="6"/>
      <c r="I28" s="6"/>
    </row>
    <row r="29" spans="3:9" s="8" customFormat="1" ht="12.75">
      <c r="C29" s="9"/>
      <c r="D29" s="9"/>
      <c r="E29" s="9"/>
      <c r="F29" s="10"/>
      <c r="G29" s="10"/>
      <c r="H29" s="11"/>
      <c r="I29" s="11"/>
    </row>
  </sheetData>
  <sheetProtection/>
  <conditionalFormatting sqref="F26:F30">
    <cfRule type="cellIs" priority="1" dxfId="0" operator="lessThan" stopIfTrue="1">
      <formula>35</formula>
    </cfRule>
  </conditionalFormatting>
  <conditionalFormatting sqref="H25:I29 G24">
    <cfRule type="cellIs" priority="2" dxfId="0" operator="lessThan" stopIfTrue="1">
      <formula>0.6</formula>
    </cfRule>
  </conditionalFormatting>
  <conditionalFormatting sqref="G25:G30 F24">
    <cfRule type="cellIs" priority="3" dxfId="0" operator="lessThan" stopIfTrue="1">
      <formula>10</formula>
    </cfRule>
  </conditionalFormatting>
  <conditionalFormatting sqref="J25:J29 H24:I24">
    <cfRule type="cellIs" priority="4" dxfId="0" operator="equal" stopIfTrue="1">
      <formula>"F"</formula>
    </cfRule>
  </conditionalFormatting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29"/>
  <sheetViews>
    <sheetView zoomScalePageLayoutView="0" workbookViewId="0" topLeftCell="A1">
      <selection activeCell="I5" sqref="I5:I29"/>
    </sheetView>
  </sheetViews>
  <sheetFormatPr defaultColWidth="9.140625" defaultRowHeight="12.75"/>
  <sheetData>
    <row r="4" spans="2:6" ht="12.75">
      <c r="B4" t="s">
        <v>10</v>
      </c>
      <c r="C4" t="s">
        <v>11</v>
      </c>
      <c r="D4" t="s">
        <v>12</v>
      </c>
      <c r="E4" t="s">
        <v>13</v>
      </c>
      <c r="F4" t="s">
        <v>14</v>
      </c>
    </row>
    <row r="5" spans="2:9" ht="12.75">
      <c r="B5" t="s">
        <v>15</v>
      </c>
      <c r="C5">
        <v>364131</v>
      </c>
      <c r="D5" t="s">
        <v>16</v>
      </c>
      <c r="E5" t="s">
        <v>17</v>
      </c>
      <c r="F5" t="s">
        <v>66</v>
      </c>
      <c r="H5">
        <v>65</v>
      </c>
      <c r="I5">
        <f>H5/100</f>
        <v>0.65</v>
      </c>
    </row>
    <row r="6" spans="2:9" ht="12.75">
      <c r="B6" t="s">
        <v>18</v>
      </c>
      <c r="C6">
        <v>346733</v>
      </c>
      <c r="D6" t="s">
        <v>19</v>
      </c>
      <c r="E6" t="s">
        <v>17</v>
      </c>
      <c r="F6" t="s">
        <v>66</v>
      </c>
      <c r="H6">
        <v>80</v>
      </c>
      <c r="I6">
        <f aca="true" t="shared" si="0" ref="I6:I29">H6/100</f>
        <v>0.8</v>
      </c>
    </row>
    <row r="7" spans="2:9" ht="12.75">
      <c r="B7" t="s">
        <v>20</v>
      </c>
      <c r="C7">
        <v>364148</v>
      </c>
      <c r="D7" t="s">
        <v>21</v>
      </c>
      <c r="E7" t="s">
        <v>17</v>
      </c>
      <c r="F7" t="s">
        <v>66</v>
      </c>
      <c r="I7">
        <f t="shared" si="0"/>
        <v>0</v>
      </c>
    </row>
    <row r="8" spans="2:9" ht="12.75">
      <c r="B8" t="s">
        <v>22</v>
      </c>
      <c r="C8">
        <v>346731</v>
      </c>
      <c r="D8" t="s">
        <v>23</v>
      </c>
      <c r="E8" t="s">
        <v>17</v>
      </c>
      <c r="F8" t="s">
        <v>66</v>
      </c>
      <c r="H8">
        <v>80</v>
      </c>
      <c r="I8">
        <f t="shared" si="0"/>
        <v>0.8</v>
      </c>
    </row>
    <row r="9" spans="2:9" ht="12.75">
      <c r="B9" t="s">
        <v>24</v>
      </c>
      <c r="C9">
        <v>365125</v>
      </c>
      <c r="D9" t="s">
        <v>25</v>
      </c>
      <c r="E9" t="s">
        <v>17</v>
      </c>
      <c r="F9" t="s">
        <v>66</v>
      </c>
      <c r="H9">
        <v>65</v>
      </c>
      <c r="I9">
        <f t="shared" si="0"/>
        <v>0.65</v>
      </c>
    </row>
    <row r="10" spans="2:9" ht="12.75">
      <c r="B10" t="s">
        <v>26</v>
      </c>
      <c r="C10">
        <v>251598</v>
      </c>
      <c r="D10" t="s">
        <v>27</v>
      </c>
      <c r="E10" t="s">
        <v>17</v>
      </c>
      <c r="F10" t="s">
        <v>67</v>
      </c>
      <c r="H10">
        <v>90</v>
      </c>
      <c r="I10">
        <f t="shared" si="0"/>
        <v>0.9</v>
      </c>
    </row>
    <row r="11" spans="2:9" ht="12.75">
      <c r="B11" t="s">
        <v>28</v>
      </c>
      <c r="C11">
        <v>364543</v>
      </c>
      <c r="D11" t="s">
        <v>29</v>
      </c>
      <c r="E11" t="s">
        <v>17</v>
      </c>
      <c r="F11" t="s">
        <v>66</v>
      </c>
      <c r="I11">
        <f t="shared" si="0"/>
        <v>0</v>
      </c>
    </row>
    <row r="12" spans="2:9" ht="12.75">
      <c r="B12" t="s">
        <v>30</v>
      </c>
      <c r="C12">
        <v>364208</v>
      </c>
      <c r="D12" t="s">
        <v>31</v>
      </c>
      <c r="E12" t="s">
        <v>17</v>
      </c>
      <c r="F12" t="s">
        <v>66</v>
      </c>
      <c r="H12">
        <v>65</v>
      </c>
      <c r="I12">
        <f t="shared" si="0"/>
        <v>0.65</v>
      </c>
    </row>
    <row r="13" spans="2:9" ht="12.75">
      <c r="B13" t="s">
        <v>32</v>
      </c>
      <c r="C13">
        <v>364210</v>
      </c>
      <c r="D13" t="s">
        <v>33</v>
      </c>
      <c r="E13" t="s">
        <v>17</v>
      </c>
      <c r="F13" t="s">
        <v>66</v>
      </c>
      <c r="H13">
        <v>70</v>
      </c>
      <c r="I13">
        <f t="shared" si="0"/>
        <v>0.7</v>
      </c>
    </row>
    <row r="14" spans="2:9" ht="12.75">
      <c r="B14" t="s">
        <v>34</v>
      </c>
      <c r="C14">
        <v>364213</v>
      </c>
      <c r="D14" t="s">
        <v>35</v>
      </c>
      <c r="E14" t="s">
        <v>17</v>
      </c>
      <c r="F14" t="s">
        <v>66</v>
      </c>
      <c r="H14">
        <v>70</v>
      </c>
      <c r="I14">
        <f t="shared" si="0"/>
        <v>0.7</v>
      </c>
    </row>
    <row r="15" spans="2:9" ht="12.75">
      <c r="B15" t="s">
        <v>36</v>
      </c>
      <c r="C15">
        <v>364218</v>
      </c>
      <c r="D15" t="s">
        <v>37</v>
      </c>
      <c r="E15" t="s">
        <v>17</v>
      </c>
      <c r="F15" t="s">
        <v>66</v>
      </c>
      <c r="H15">
        <v>100</v>
      </c>
      <c r="I15">
        <f t="shared" si="0"/>
        <v>1</v>
      </c>
    </row>
    <row r="16" spans="2:9" ht="12.75">
      <c r="B16" t="s">
        <v>38</v>
      </c>
      <c r="C16">
        <v>251783</v>
      </c>
      <c r="D16" t="s">
        <v>39</v>
      </c>
      <c r="E16" t="s">
        <v>17</v>
      </c>
      <c r="F16" t="s">
        <v>68</v>
      </c>
      <c r="H16">
        <v>90</v>
      </c>
      <c r="I16">
        <f t="shared" si="0"/>
        <v>0.9</v>
      </c>
    </row>
    <row r="17" spans="2:9" ht="12.75">
      <c r="B17" t="s">
        <v>40</v>
      </c>
      <c r="C17">
        <v>346368</v>
      </c>
      <c r="D17" t="s">
        <v>41</v>
      </c>
      <c r="E17" t="s">
        <v>17</v>
      </c>
      <c r="F17" t="s">
        <v>66</v>
      </c>
      <c r="I17">
        <f t="shared" si="0"/>
        <v>0</v>
      </c>
    </row>
    <row r="18" spans="2:9" ht="12.75">
      <c r="B18" t="s">
        <v>42</v>
      </c>
      <c r="C18">
        <v>364322</v>
      </c>
      <c r="D18" t="s">
        <v>43</v>
      </c>
      <c r="E18" t="s">
        <v>17</v>
      </c>
      <c r="F18" t="s">
        <v>66</v>
      </c>
      <c r="I18">
        <f t="shared" si="0"/>
        <v>0</v>
      </c>
    </row>
    <row r="19" spans="2:9" ht="12.75">
      <c r="B19" t="s">
        <v>44</v>
      </c>
      <c r="C19">
        <v>364323</v>
      </c>
      <c r="D19" t="s">
        <v>45</v>
      </c>
      <c r="E19" t="s">
        <v>17</v>
      </c>
      <c r="F19" t="s">
        <v>66</v>
      </c>
      <c r="H19">
        <v>100</v>
      </c>
      <c r="I19">
        <f t="shared" si="0"/>
        <v>1</v>
      </c>
    </row>
    <row r="20" spans="2:9" ht="12.75">
      <c r="B20" t="s">
        <v>46</v>
      </c>
      <c r="C20">
        <v>364334</v>
      </c>
      <c r="D20" t="s">
        <v>47</v>
      </c>
      <c r="E20" t="s">
        <v>17</v>
      </c>
      <c r="F20" t="s">
        <v>66</v>
      </c>
      <c r="I20">
        <f t="shared" si="0"/>
        <v>0</v>
      </c>
    </row>
    <row r="21" spans="2:9" ht="12.75">
      <c r="B21" t="s">
        <v>48</v>
      </c>
      <c r="C21">
        <v>364349</v>
      </c>
      <c r="D21" t="s">
        <v>49</v>
      </c>
      <c r="E21" t="s">
        <v>17</v>
      </c>
      <c r="F21" t="s">
        <v>66</v>
      </c>
      <c r="H21">
        <v>65</v>
      </c>
      <c r="I21">
        <f t="shared" si="0"/>
        <v>0.65</v>
      </c>
    </row>
    <row r="22" spans="2:9" ht="12.75">
      <c r="B22" t="s">
        <v>50</v>
      </c>
      <c r="C22">
        <v>364542</v>
      </c>
      <c r="D22" t="s">
        <v>51</v>
      </c>
      <c r="E22" t="s">
        <v>17</v>
      </c>
      <c r="F22" t="s">
        <v>66</v>
      </c>
      <c r="H22" s="21"/>
      <c r="I22">
        <f t="shared" si="0"/>
        <v>0</v>
      </c>
    </row>
    <row r="23" spans="2:9" ht="12.75">
      <c r="B23" t="s">
        <v>52</v>
      </c>
      <c r="C23">
        <v>365029</v>
      </c>
      <c r="D23" t="s">
        <v>53</v>
      </c>
      <c r="E23" t="s">
        <v>17</v>
      </c>
      <c r="F23" t="s">
        <v>66</v>
      </c>
      <c r="H23" s="21"/>
      <c r="I23">
        <f t="shared" si="0"/>
        <v>0</v>
      </c>
    </row>
    <row r="24" spans="2:9" ht="12.75">
      <c r="B24" t="s">
        <v>54</v>
      </c>
      <c r="C24">
        <v>366509</v>
      </c>
      <c r="D24" t="s">
        <v>55</v>
      </c>
      <c r="E24" t="s">
        <v>17</v>
      </c>
      <c r="F24" t="s">
        <v>69</v>
      </c>
      <c r="H24">
        <v>90</v>
      </c>
      <c r="I24">
        <f t="shared" si="0"/>
        <v>0.9</v>
      </c>
    </row>
    <row r="25" spans="2:9" ht="12.75">
      <c r="B25" t="s">
        <v>56</v>
      </c>
      <c r="C25">
        <v>346730</v>
      </c>
      <c r="D25" t="s">
        <v>57</v>
      </c>
      <c r="E25" t="s">
        <v>17</v>
      </c>
      <c r="F25" t="s">
        <v>66</v>
      </c>
      <c r="H25">
        <v>80</v>
      </c>
      <c r="I25">
        <f t="shared" si="0"/>
        <v>0.8</v>
      </c>
    </row>
    <row r="26" spans="2:9" ht="12.75">
      <c r="B26" t="s">
        <v>58</v>
      </c>
      <c r="C26">
        <v>137525</v>
      </c>
      <c r="D26" t="s">
        <v>59</v>
      </c>
      <c r="E26" t="s">
        <v>17</v>
      </c>
      <c r="F26" t="s">
        <v>70</v>
      </c>
      <c r="H26" s="21">
        <v>75</v>
      </c>
      <c r="I26">
        <f t="shared" si="0"/>
        <v>0.75</v>
      </c>
    </row>
    <row r="27" spans="2:9" ht="12.75">
      <c r="B27" t="s">
        <v>60</v>
      </c>
      <c r="C27">
        <v>137636</v>
      </c>
      <c r="D27" t="s">
        <v>61</v>
      </c>
      <c r="E27" t="s">
        <v>17</v>
      </c>
      <c r="F27" t="s">
        <v>71</v>
      </c>
      <c r="I27">
        <f t="shared" si="0"/>
        <v>0</v>
      </c>
    </row>
    <row r="28" spans="2:9" ht="12.75">
      <c r="B28" t="s">
        <v>62</v>
      </c>
      <c r="C28">
        <v>364368</v>
      </c>
      <c r="D28" t="s">
        <v>63</v>
      </c>
      <c r="E28" t="s">
        <v>17</v>
      </c>
      <c r="F28" t="s">
        <v>66</v>
      </c>
      <c r="H28">
        <v>65</v>
      </c>
      <c r="I28">
        <f t="shared" si="0"/>
        <v>0.65</v>
      </c>
    </row>
    <row r="29" spans="2:9" ht="12.75">
      <c r="B29" t="s">
        <v>64</v>
      </c>
      <c r="C29">
        <v>346753</v>
      </c>
      <c r="D29" t="s">
        <v>65</v>
      </c>
      <c r="E29" t="s">
        <v>17</v>
      </c>
      <c r="F29" t="s">
        <v>66</v>
      </c>
      <c r="H29">
        <v>70</v>
      </c>
      <c r="I29">
        <f t="shared" si="0"/>
        <v>0.7</v>
      </c>
    </row>
  </sheetData>
  <sheetProtection/>
  <printOptions/>
  <pageMargins left="0.787401575" right="0.787401575" top="0.984251969" bottom="0.984251969" header="0.4921259845" footer="0.4921259845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25" sqref="C1:C25"/>
    </sheetView>
  </sheetViews>
  <sheetFormatPr defaultColWidth="9.140625" defaultRowHeight="12.75"/>
  <sheetData>
    <row r="1" spans="2:5" ht="12.75">
      <c r="B1">
        <v>16</v>
      </c>
      <c r="C1" t="s">
        <v>16</v>
      </c>
      <c r="E1">
        <f>A1/$A$28+B1/$B$28</f>
        <v>0.7272727272727273</v>
      </c>
    </row>
    <row r="2" spans="3:5" ht="12.75">
      <c r="C2" t="s">
        <v>19</v>
      </c>
      <c r="E2">
        <f aca="true" t="shared" si="0" ref="E2:E25">A2/$A$28+B2/$B$28</f>
        <v>0</v>
      </c>
    </row>
    <row r="3" spans="2:5" ht="12.75">
      <c r="B3">
        <v>18</v>
      </c>
      <c r="C3" t="s">
        <v>21</v>
      </c>
      <c r="E3">
        <f t="shared" si="0"/>
        <v>0.8181818181818182</v>
      </c>
    </row>
    <row r="4" spans="1:5" ht="12.75">
      <c r="A4">
        <v>16.5</v>
      </c>
      <c r="C4" t="s">
        <v>23</v>
      </c>
      <c r="E4">
        <f t="shared" si="0"/>
        <v>0.7857142857142857</v>
      </c>
    </row>
    <row r="5" spans="3:5" ht="12.75">
      <c r="C5" t="s">
        <v>25</v>
      </c>
      <c r="E5">
        <f t="shared" si="0"/>
        <v>0</v>
      </c>
    </row>
    <row r="6" spans="1:5" ht="12.75">
      <c r="A6">
        <v>17</v>
      </c>
      <c r="C6" t="s">
        <v>27</v>
      </c>
      <c r="E6">
        <f t="shared" si="0"/>
        <v>0.8095238095238095</v>
      </c>
    </row>
    <row r="7" spans="1:5" ht="12.75">
      <c r="A7">
        <v>17</v>
      </c>
      <c r="C7" t="s">
        <v>29</v>
      </c>
      <c r="E7">
        <f t="shared" si="0"/>
        <v>0.8095238095238095</v>
      </c>
    </row>
    <row r="8" spans="1:5" ht="12.75">
      <c r="A8">
        <v>14</v>
      </c>
      <c r="C8" t="s">
        <v>31</v>
      </c>
      <c r="E8">
        <f t="shared" si="0"/>
        <v>0.6666666666666666</v>
      </c>
    </row>
    <row r="9" spans="2:5" ht="12.75">
      <c r="B9">
        <v>13</v>
      </c>
      <c r="C9" t="s">
        <v>33</v>
      </c>
      <c r="E9">
        <f t="shared" si="0"/>
        <v>0.5909090909090909</v>
      </c>
    </row>
    <row r="10" spans="2:5" ht="12.75">
      <c r="B10">
        <v>14.5</v>
      </c>
      <c r="C10" t="s">
        <v>35</v>
      </c>
      <c r="E10">
        <f t="shared" si="0"/>
        <v>0.6590909090909091</v>
      </c>
    </row>
    <row r="11" spans="1:5" ht="12.75">
      <c r="A11">
        <v>13.5</v>
      </c>
      <c r="C11" t="s">
        <v>37</v>
      </c>
      <c r="E11">
        <f t="shared" si="0"/>
        <v>0.6428571428571429</v>
      </c>
    </row>
    <row r="12" spans="2:5" ht="12.75">
      <c r="B12">
        <v>13</v>
      </c>
      <c r="C12" t="s">
        <v>39</v>
      </c>
      <c r="E12">
        <f t="shared" si="0"/>
        <v>0.5909090909090909</v>
      </c>
    </row>
    <row r="13" spans="1:5" ht="12.75">
      <c r="A13">
        <v>11</v>
      </c>
      <c r="C13" t="s">
        <v>41</v>
      </c>
      <c r="E13">
        <f t="shared" si="0"/>
        <v>0.5238095238095238</v>
      </c>
    </row>
    <row r="14" spans="1:5" ht="12.75">
      <c r="A14">
        <v>16.5</v>
      </c>
      <c r="C14" t="s">
        <v>43</v>
      </c>
      <c r="E14">
        <f t="shared" si="0"/>
        <v>0.7857142857142857</v>
      </c>
    </row>
    <row r="15" spans="2:5" ht="12.75">
      <c r="B15">
        <v>12</v>
      </c>
      <c r="C15" t="s">
        <v>45</v>
      </c>
      <c r="E15">
        <f t="shared" si="0"/>
        <v>0.5454545454545454</v>
      </c>
    </row>
    <row r="16" spans="1:5" ht="12.75">
      <c r="A16">
        <v>6</v>
      </c>
      <c r="C16" t="s">
        <v>47</v>
      </c>
      <c r="E16">
        <f t="shared" si="0"/>
        <v>0.2857142857142857</v>
      </c>
    </row>
    <row r="17" spans="1:5" ht="12.75">
      <c r="A17">
        <v>16.5</v>
      </c>
      <c r="C17" t="s">
        <v>49</v>
      </c>
      <c r="E17">
        <f t="shared" si="0"/>
        <v>0.7857142857142857</v>
      </c>
    </row>
    <row r="18" spans="3:5" ht="12.75">
      <c r="C18" t="s">
        <v>51</v>
      </c>
      <c r="E18">
        <f t="shared" si="0"/>
        <v>0</v>
      </c>
    </row>
    <row r="19" spans="2:5" ht="12.75">
      <c r="B19">
        <v>14</v>
      </c>
      <c r="C19" t="s">
        <v>53</v>
      </c>
      <c r="E19">
        <f t="shared" si="0"/>
        <v>0.6363636363636364</v>
      </c>
    </row>
    <row r="20" spans="1:5" ht="12.75">
      <c r="A20">
        <v>15.5</v>
      </c>
      <c r="C20" t="s">
        <v>55</v>
      </c>
      <c r="E20">
        <f t="shared" si="0"/>
        <v>0.7380952380952381</v>
      </c>
    </row>
    <row r="21" spans="2:5" ht="12.75">
      <c r="B21">
        <v>17.5</v>
      </c>
      <c r="C21" t="s">
        <v>57</v>
      </c>
      <c r="E21">
        <f t="shared" si="0"/>
        <v>0.7954545454545454</v>
      </c>
    </row>
    <row r="22" spans="2:5" ht="12.75">
      <c r="B22">
        <v>20</v>
      </c>
      <c r="C22" t="s">
        <v>59</v>
      </c>
      <c r="E22">
        <f t="shared" si="0"/>
        <v>0.9090909090909091</v>
      </c>
    </row>
    <row r="23" spans="3:5" ht="12.75">
      <c r="C23" t="s">
        <v>61</v>
      </c>
      <c r="E23">
        <f t="shared" si="0"/>
        <v>0</v>
      </c>
    </row>
    <row r="24" spans="2:5" ht="12.75">
      <c r="B24">
        <v>14</v>
      </c>
      <c r="C24" t="s">
        <v>63</v>
      </c>
      <c r="E24">
        <f t="shared" si="0"/>
        <v>0.6363636363636364</v>
      </c>
    </row>
    <row r="25" spans="1:5" ht="12.75">
      <c r="A25">
        <v>18.5</v>
      </c>
      <c r="C25" t="s">
        <v>65</v>
      </c>
      <c r="E25">
        <f t="shared" si="0"/>
        <v>0.8809523809523809</v>
      </c>
    </row>
    <row r="28" spans="1:2" ht="12.75">
      <c r="A28">
        <v>21</v>
      </c>
      <c r="B28">
        <v>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skapa</dc:creator>
  <cp:keywords/>
  <dc:description/>
  <cp:lastModifiedBy>Skapa Radoslav</cp:lastModifiedBy>
  <dcterms:created xsi:type="dcterms:W3CDTF">2007-12-16T14:39:41Z</dcterms:created>
  <dcterms:modified xsi:type="dcterms:W3CDTF">2012-01-04T09:25:14Z</dcterms:modified>
  <cp:category/>
  <cp:version/>
  <cp:contentType/>
  <cp:contentStatus/>
</cp:coreProperties>
</file>