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timalizace\"/>
    </mc:Choice>
  </mc:AlternateContent>
  <bookViews>
    <workbookView xWindow="0" yWindow="0" windowWidth="21000" windowHeight="1185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List1!$L$4:$L$12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List1!$C$13</definedName>
    <definedName name="solver_lhs2" localSheetId="0" hidden="1">List1!$D$13:$G$13</definedName>
    <definedName name="solver_lhs3" localSheetId="0" hidden="1">List1!$H$13</definedName>
    <definedName name="solver_lhs4" localSheetId="0" hidden="1">List1!$L$4:$L$12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List1!$I$13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hs1" localSheetId="0" hidden="1">List1!$C$28</definedName>
    <definedName name="solver_rhs2" localSheetId="0" hidden="1">List1!$D$14:$G$14</definedName>
    <definedName name="solver_rhs3" localSheetId="0" hidden="1">List1!$H$23</definedName>
    <definedName name="solver_rhs4" localSheetId="0" hidden="1">List1!$M$4:$M$12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C28" i="1" l="1"/>
  <c r="H23" i="1"/>
  <c r="C23" i="1"/>
  <c r="B8" i="2"/>
  <c r="B7" i="2"/>
  <c r="B6" i="2" a="1"/>
  <c r="B6" i="2"/>
  <c r="B5" i="2" a="1"/>
  <c r="B5" i="2"/>
  <c r="B4" i="2"/>
  <c r="B3" i="2"/>
  <c r="D13" i="1"/>
  <c r="E13" i="1"/>
  <c r="F13" i="1"/>
  <c r="G13" i="1"/>
  <c r="H13" i="1"/>
  <c r="I13" i="1"/>
  <c r="C13" i="1"/>
</calcChain>
</file>

<file path=xl/sharedStrings.xml><?xml version="1.0" encoding="utf-8"?>
<sst xmlns="http://schemas.openxmlformats.org/spreadsheetml/2006/main" count="39" uniqueCount="32">
  <si>
    <t>maso vepř.</t>
  </si>
  <si>
    <t>máslo</t>
  </si>
  <si>
    <t>chleba</t>
  </si>
  <si>
    <t>brambory</t>
  </si>
  <si>
    <t>jablka</t>
  </si>
  <si>
    <t>eidam</t>
  </si>
  <si>
    <t>kuře</t>
  </si>
  <si>
    <t>jogurt</t>
  </si>
  <si>
    <t>jahody</t>
  </si>
  <si>
    <t>energ. [kJ]</t>
  </si>
  <si>
    <t>bílk. [g]</t>
  </si>
  <si>
    <t>Fe [mg]</t>
  </si>
  <si>
    <t>vit. A [jed]</t>
  </si>
  <si>
    <t>vit. C [mg]</t>
  </si>
  <si>
    <t>cena [Kč]</t>
  </si>
  <si>
    <t>chol[mg]</t>
  </si>
  <si>
    <t xml:space="preserve">mnozstvi na osobu </t>
  </si>
  <si>
    <t>limit</t>
  </si>
  <si>
    <t>celkem na osobu</t>
  </si>
  <si>
    <t>MAX</t>
  </si>
  <si>
    <t>MIN</t>
  </si>
  <si>
    <t xml:space="preserve">limit </t>
  </si>
  <si>
    <t>(počet 100g jednotek)</t>
  </si>
  <si>
    <t>opt cena</t>
  </si>
  <si>
    <t>opt.chol</t>
  </si>
  <si>
    <t>opt.energie</t>
  </si>
  <si>
    <t>řešení dílčích úloh</t>
  </si>
  <si>
    <t>výstpní hodnoty dílčích optim</t>
  </si>
  <si>
    <t>nelze</t>
  </si>
  <si>
    <t>současný převod chol a energie na omezení</t>
  </si>
  <si>
    <t>postupný převod chol a energie na omezení</t>
  </si>
  <si>
    <t>optE za om 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</si>
</sst>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abSelected="1" workbookViewId="0">
      <selection activeCell="F26" sqref="F26:F27"/>
    </sheetView>
  </sheetViews>
  <sheetFormatPr defaultRowHeight="15" x14ac:dyDescent="0.25"/>
  <sheetData>
    <row r="2" spans="1:20" x14ac:dyDescent="0.25">
      <c r="Q2" t="s">
        <v>26</v>
      </c>
    </row>
    <row r="3" spans="1:20" ht="15.75" thickBot="1" x14ac:dyDescent="0.3"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15</v>
      </c>
      <c r="I3" t="s">
        <v>14</v>
      </c>
      <c r="K3" t="s">
        <v>16</v>
      </c>
      <c r="M3" t="s">
        <v>21</v>
      </c>
      <c r="N3" t="s">
        <v>22</v>
      </c>
      <c r="Q3" t="s">
        <v>23</v>
      </c>
      <c r="R3" t="s">
        <v>24</v>
      </c>
      <c r="S3" t="s">
        <v>25</v>
      </c>
      <c r="T3" t="s">
        <v>31</v>
      </c>
    </row>
    <row r="4" spans="1:20" x14ac:dyDescent="0.25">
      <c r="B4" t="s">
        <v>0</v>
      </c>
      <c r="C4">
        <v>1200</v>
      </c>
      <c r="D4">
        <v>18.399999999999999</v>
      </c>
      <c r="E4">
        <v>3.1</v>
      </c>
      <c r="F4">
        <v>20</v>
      </c>
      <c r="G4">
        <v>0</v>
      </c>
      <c r="H4">
        <v>83</v>
      </c>
      <c r="I4">
        <v>12</v>
      </c>
      <c r="L4" s="1">
        <v>1.3350128660263474</v>
      </c>
      <c r="M4" s="4">
        <v>4</v>
      </c>
      <c r="Q4">
        <v>0.98581979230485473</v>
      </c>
      <c r="R4">
        <v>0.98579912212754917</v>
      </c>
      <c r="S4">
        <v>4</v>
      </c>
      <c r="T4">
        <v>0.96687762747480077</v>
      </c>
    </row>
    <row r="5" spans="1:20" x14ac:dyDescent="0.25">
      <c r="B5" t="s">
        <v>1</v>
      </c>
      <c r="C5">
        <v>3000</v>
      </c>
      <c r="D5">
        <v>0.6</v>
      </c>
      <c r="E5">
        <v>0.2</v>
      </c>
      <c r="F5">
        <v>2500</v>
      </c>
      <c r="G5">
        <v>0</v>
      </c>
      <c r="H5">
        <v>120</v>
      </c>
      <c r="I5">
        <v>11.2</v>
      </c>
      <c r="L5" s="2">
        <v>1.8751779706783964</v>
      </c>
      <c r="M5" s="4">
        <v>4</v>
      </c>
      <c r="Q5">
        <v>2.1713134416615607</v>
      </c>
      <c r="R5">
        <v>1.7201136070229794</v>
      </c>
      <c r="S5">
        <v>4</v>
      </c>
      <c r="T5">
        <v>2.0133967741405843</v>
      </c>
    </row>
    <row r="6" spans="1:20" x14ac:dyDescent="0.25">
      <c r="B6" t="s">
        <v>2</v>
      </c>
      <c r="C6">
        <v>1160</v>
      </c>
      <c r="D6">
        <v>7.2</v>
      </c>
      <c r="E6">
        <v>0.8</v>
      </c>
      <c r="F6">
        <v>0</v>
      </c>
      <c r="G6">
        <v>0</v>
      </c>
      <c r="H6">
        <v>1</v>
      </c>
      <c r="I6">
        <v>1.5</v>
      </c>
      <c r="L6" s="2">
        <v>4</v>
      </c>
      <c r="M6" s="4">
        <v>4</v>
      </c>
      <c r="Q6">
        <v>4</v>
      </c>
      <c r="R6">
        <v>4</v>
      </c>
      <c r="S6">
        <v>4</v>
      </c>
      <c r="T6">
        <v>4</v>
      </c>
    </row>
    <row r="7" spans="1:20" x14ac:dyDescent="0.25">
      <c r="B7" t="s">
        <v>3</v>
      </c>
      <c r="C7">
        <v>300</v>
      </c>
      <c r="D7">
        <v>1.6</v>
      </c>
      <c r="E7">
        <v>0.6</v>
      </c>
      <c r="F7">
        <v>40</v>
      </c>
      <c r="G7">
        <v>10</v>
      </c>
      <c r="H7">
        <v>0</v>
      </c>
      <c r="I7">
        <v>1.2</v>
      </c>
      <c r="L7" s="2">
        <v>4</v>
      </c>
      <c r="M7" s="4">
        <v>4</v>
      </c>
      <c r="Q7">
        <v>4</v>
      </c>
      <c r="R7">
        <v>4</v>
      </c>
      <c r="S7">
        <v>4</v>
      </c>
      <c r="T7">
        <v>4</v>
      </c>
    </row>
    <row r="8" spans="1:20" x14ac:dyDescent="0.25">
      <c r="B8" t="s">
        <v>4</v>
      </c>
      <c r="C8">
        <v>240</v>
      </c>
      <c r="D8">
        <v>0</v>
      </c>
      <c r="E8">
        <v>0.5</v>
      </c>
      <c r="F8">
        <v>60</v>
      </c>
      <c r="G8">
        <v>2</v>
      </c>
      <c r="H8">
        <v>0</v>
      </c>
      <c r="I8">
        <v>1.5</v>
      </c>
      <c r="L8" s="2">
        <v>4</v>
      </c>
      <c r="M8" s="4">
        <v>4</v>
      </c>
      <c r="Q8">
        <v>4</v>
      </c>
      <c r="R8">
        <v>4</v>
      </c>
      <c r="S8">
        <v>4</v>
      </c>
      <c r="T8">
        <v>4</v>
      </c>
    </row>
    <row r="9" spans="1:20" x14ac:dyDescent="0.25">
      <c r="B9" t="s">
        <v>5</v>
      </c>
      <c r="C9">
        <v>1260</v>
      </c>
      <c r="D9">
        <v>31.2</v>
      </c>
      <c r="E9">
        <v>0.6</v>
      </c>
      <c r="F9">
        <v>1100</v>
      </c>
      <c r="G9">
        <v>0</v>
      </c>
      <c r="H9">
        <v>71</v>
      </c>
      <c r="I9">
        <v>10.6</v>
      </c>
      <c r="L9" s="2">
        <v>0</v>
      </c>
      <c r="M9" s="4">
        <v>4</v>
      </c>
      <c r="Q9">
        <v>0</v>
      </c>
      <c r="R9">
        <v>0</v>
      </c>
      <c r="S9">
        <v>4</v>
      </c>
      <c r="T9">
        <v>0</v>
      </c>
    </row>
    <row r="10" spans="1:20" x14ac:dyDescent="0.25">
      <c r="B10" t="s">
        <v>6</v>
      </c>
      <c r="C10">
        <v>650</v>
      </c>
      <c r="D10">
        <v>20.2</v>
      </c>
      <c r="E10">
        <v>1.5</v>
      </c>
      <c r="F10">
        <v>0</v>
      </c>
      <c r="G10">
        <v>0</v>
      </c>
      <c r="H10">
        <v>57</v>
      </c>
      <c r="I10">
        <v>6</v>
      </c>
      <c r="L10" s="2">
        <v>0</v>
      </c>
      <c r="M10" s="4">
        <v>4</v>
      </c>
      <c r="Q10">
        <v>1.2553528592373138</v>
      </c>
      <c r="R10">
        <v>0</v>
      </c>
      <c r="S10">
        <v>4</v>
      </c>
      <c r="T10">
        <v>0</v>
      </c>
    </row>
    <row r="11" spans="1:20" x14ac:dyDescent="0.25">
      <c r="B11" t="s">
        <v>7</v>
      </c>
      <c r="C11">
        <v>450</v>
      </c>
      <c r="D11">
        <v>7</v>
      </c>
      <c r="E11">
        <v>0.2</v>
      </c>
      <c r="F11">
        <v>260</v>
      </c>
      <c r="G11">
        <v>0</v>
      </c>
      <c r="H11">
        <v>11</v>
      </c>
      <c r="I11">
        <v>4.5</v>
      </c>
      <c r="L11" s="2">
        <v>2.7300937832440244</v>
      </c>
      <c r="M11" s="4">
        <v>4</v>
      </c>
      <c r="Q11">
        <v>0</v>
      </c>
      <c r="R11">
        <v>4</v>
      </c>
      <c r="S11">
        <v>4</v>
      </c>
      <c r="T11">
        <v>4</v>
      </c>
    </row>
    <row r="12" spans="1:20" ht="15.75" thickBot="1" x14ac:dyDescent="0.3">
      <c r="B12" t="s">
        <v>8</v>
      </c>
      <c r="C12">
        <v>150</v>
      </c>
      <c r="D12">
        <v>0</v>
      </c>
      <c r="E12">
        <v>0.8</v>
      </c>
      <c r="F12">
        <v>60</v>
      </c>
      <c r="G12">
        <v>60</v>
      </c>
      <c r="H12">
        <v>0</v>
      </c>
      <c r="I12">
        <v>12</v>
      </c>
      <c r="L12" s="3">
        <v>2.9255072056672966</v>
      </c>
      <c r="M12" s="4">
        <v>4</v>
      </c>
      <c r="Q12">
        <v>2.5333333333333337</v>
      </c>
      <c r="R12">
        <v>4</v>
      </c>
      <c r="S12">
        <v>4</v>
      </c>
    </row>
    <row r="13" spans="1:20" x14ac:dyDescent="0.25">
      <c r="A13" t="s">
        <v>18</v>
      </c>
      <c r="C13" s="5">
        <f>SUMPRODUCT(C4:C12,$L$4:$L$12)</f>
        <v>15694.917634576714</v>
      </c>
      <c r="D13">
        <f t="shared" ref="D13:I13" si="0">SUMPRODUCT(D4:D12,$L$4:$L$12)</f>
        <v>80</v>
      </c>
      <c r="E13">
        <f t="shared" si="0"/>
        <v>14.999999999999998</v>
      </c>
      <c r="F13">
        <f t="shared" si="0"/>
        <v>6000.0000000000027</v>
      </c>
      <c r="G13">
        <f t="shared" si="0"/>
        <v>223.53043234003781</v>
      </c>
      <c r="H13" s="5">
        <f t="shared" si="0"/>
        <v>369.85845597727871</v>
      </c>
      <c r="I13" s="5">
        <f t="shared" si="0"/>
        <v>101.21365615651987</v>
      </c>
    </row>
    <row r="14" spans="1:20" x14ac:dyDescent="0.25">
      <c r="A14" t="s">
        <v>17</v>
      </c>
      <c r="C14" t="s">
        <v>19</v>
      </c>
      <c r="D14" s="4">
        <v>80</v>
      </c>
      <c r="E14" s="4">
        <v>15</v>
      </c>
      <c r="F14" s="4">
        <v>6000</v>
      </c>
      <c r="G14" s="4">
        <v>200</v>
      </c>
      <c r="H14" t="s">
        <v>20</v>
      </c>
      <c r="I14" t="s">
        <v>20</v>
      </c>
    </row>
    <row r="16" spans="1:20" x14ac:dyDescent="0.25">
      <c r="A16" t="s">
        <v>27</v>
      </c>
    </row>
    <row r="17" spans="1:9" x14ac:dyDescent="0.25">
      <c r="A17" t="s">
        <v>23</v>
      </c>
      <c r="C17">
        <v>15692.90343425476</v>
      </c>
      <c r="D17">
        <v>80</v>
      </c>
      <c r="E17">
        <v>15</v>
      </c>
      <c r="F17">
        <v>5999.9999999999991</v>
      </c>
      <c r="G17">
        <v>200.00000000000003</v>
      </c>
      <c r="H17">
        <v>417.93576873721713</v>
      </c>
      <c r="I17" s="5">
        <v>90.880665209691614</v>
      </c>
    </row>
    <row r="18" spans="1:9" x14ac:dyDescent="0.25">
      <c r="A18" t="s">
        <v>24</v>
      </c>
      <c r="C18">
        <v>15543.299767621997</v>
      </c>
      <c r="D18">
        <v>82.370772011360685</v>
      </c>
      <c r="E18">
        <v>15</v>
      </c>
      <c r="F18">
        <v>5999.9999999999991</v>
      </c>
      <c r="G18">
        <v>288</v>
      </c>
      <c r="H18" s="5">
        <v>336.23495997934413</v>
      </c>
      <c r="I18">
        <v>113.89486186418796</v>
      </c>
    </row>
    <row r="19" spans="1:9" x14ac:dyDescent="0.25">
      <c r="A19" t="s">
        <v>25</v>
      </c>
      <c r="C19" s="5">
        <v>33640</v>
      </c>
      <c r="D19">
        <v>344.8</v>
      </c>
      <c r="E19">
        <v>33.200000000000003</v>
      </c>
      <c r="F19">
        <v>16160</v>
      </c>
      <c r="G19">
        <v>288</v>
      </c>
      <c r="H19">
        <v>1372</v>
      </c>
      <c r="I19">
        <v>242</v>
      </c>
    </row>
    <row r="22" spans="1:9" x14ac:dyDescent="0.25">
      <c r="A22" t="s">
        <v>29</v>
      </c>
    </row>
    <row r="23" spans="1:9" x14ac:dyDescent="0.25">
      <c r="A23" t="s">
        <v>17</v>
      </c>
      <c r="C23">
        <f>0.9*C19</f>
        <v>30276</v>
      </c>
      <c r="D23" s="4">
        <v>80</v>
      </c>
      <c r="E23" s="4">
        <v>15</v>
      </c>
      <c r="F23" s="4">
        <v>6000</v>
      </c>
      <c r="G23" s="4">
        <v>200</v>
      </c>
      <c r="H23">
        <f>1.1*H18</f>
        <v>369.8584559772786</v>
      </c>
      <c r="I23" t="s">
        <v>20</v>
      </c>
    </row>
    <row r="24" spans="1:9" x14ac:dyDescent="0.25">
      <c r="B24" t="s">
        <v>28</v>
      </c>
    </row>
    <row r="26" spans="1:9" x14ac:dyDescent="0.25">
      <c r="A26" t="s">
        <v>30</v>
      </c>
    </row>
    <row r="27" spans="1:9" x14ac:dyDescent="0.25">
      <c r="C27" s="5">
        <v>16400.443475391512</v>
      </c>
      <c r="D27">
        <v>82.198586410020681</v>
      </c>
      <c r="E27">
        <v>15</v>
      </c>
      <c r="F27">
        <v>6732.8294879009563</v>
      </c>
      <c r="G27">
        <v>288</v>
      </c>
      <c r="H27">
        <v>369.8584559772786</v>
      </c>
      <c r="I27">
        <v>116.95257540007215</v>
      </c>
    </row>
    <row r="28" spans="1:9" x14ac:dyDescent="0.25">
      <c r="B28" t="s">
        <v>17</v>
      </c>
      <c r="C28" s="4">
        <f>0.9*C27</f>
        <v>14760.399127852361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B3" sqref="B3"/>
    </sheetView>
  </sheetViews>
  <sheetFormatPr defaultRowHeight="15" x14ac:dyDescent="0.25"/>
  <sheetData>
    <row r="3" spans="2:2" x14ac:dyDescent="0.25">
      <c r="B3">
        <f>MIN($H$13)</f>
        <v>0</v>
      </c>
    </row>
    <row r="4" spans="2:2" x14ac:dyDescent="0.25">
      <c r="B4">
        <f>COUNT($L$4:$L$12)</f>
        <v>0</v>
      </c>
    </row>
    <row r="5" spans="2:2" x14ac:dyDescent="0.25">
      <c r="B5" t="b">
        <f t="array" ref="B5">$D$13:$G$13&gt;=$D$14:$G$14</f>
        <v>1</v>
      </c>
    </row>
    <row r="6" spans="2:2" x14ac:dyDescent="0.25">
      <c r="B6" t="b">
        <f t="array" ref="B6">$L$4:$L$12&lt;=$M$4:$M$12</f>
        <v>1</v>
      </c>
    </row>
    <row r="7" spans="2:2" x14ac:dyDescent="0.25">
      <c r="B7">
        <f>{32767;32767;0.000001;0.01;TRUE;FALSE;TRUE;1;1;1;0.0001;TRUE}</f>
        <v>32767</v>
      </c>
    </row>
    <row r="8" spans="2:2" x14ac:dyDescent="0.25">
      <c r="B8">
        <f>{0;0;2;100;0;FALSE;TRUE;0.075;0;0;FALSE;30}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csystem</cp:lastModifiedBy>
  <dcterms:created xsi:type="dcterms:W3CDTF">2012-10-30T13:54:56Z</dcterms:created>
  <dcterms:modified xsi:type="dcterms:W3CDTF">2018-11-28T14:25:57Z</dcterms:modified>
</cp:coreProperties>
</file>