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MPH_AOMA_AOPR_2019_2020\Operation Management\"/>
    </mc:Choice>
  </mc:AlternateContent>
  <xr:revisionPtr revIDLastSave="0" documentId="13_ncr:1_{109C863E-5EC9-4F89-8A76-77294F2B1BA3}" xr6:coauthVersionLast="45" xr6:coauthVersionMax="45" xr10:uidLastSave="{00000000-0000-0000-0000-000000000000}"/>
  <bookViews>
    <workbookView xWindow="-120" yWindow="-120" windowWidth="25440" windowHeight="15390" firstSheet="1" activeTab="2" xr2:uid="{00000000-000D-0000-FFFF-FFFF00000000}"/>
  </bookViews>
  <sheets>
    <sheet name="First example " sheetId="2" r:id="rId1"/>
    <sheet name="Second example " sheetId="1" r:id="rId2"/>
    <sheet name="Calculation flowcha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3" l="1"/>
  <c r="E6" i="3"/>
  <c r="D7" i="3" s="1"/>
  <c r="A7" i="3" s="1"/>
  <c r="L28" i="3"/>
  <c r="M25" i="3"/>
  <c r="M22" i="3"/>
  <c r="M39" i="3"/>
  <c r="L37" i="3" s="1"/>
  <c r="I37" i="3" s="1"/>
  <c r="E30" i="3" s="1"/>
  <c r="M36" i="3"/>
  <c r="L23" i="3" l="1"/>
  <c r="I23" i="3" s="1"/>
  <c r="E27" i="3" s="1"/>
  <c r="D28" i="3" s="1"/>
  <c r="A29" i="3" s="1"/>
  <c r="D26" i="1"/>
  <c r="D27" i="1" s="1"/>
  <c r="D25" i="1"/>
  <c r="D23" i="1" l="1"/>
  <c r="D19" i="1"/>
  <c r="B21" i="1" s="1"/>
  <c r="D21" i="1" s="1"/>
  <c r="D8" i="2" l="1"/>
  <c r="D6" i="2"/>
  <c r="D13" i="1" l="1"/>
  <c r="D12" i="1"/>
  <c r="D10" i="1" l="1"/>
  <c r="D8" i="1"/>
  <c r="D6" i="1"/>
</calcChain>
</file>

<file path=xl/sharedStrings.xml><?xml version="1.0" encoding="utf-8"?>
<sst xmlns="http://schemas.openxmlformats.org/spreadsheetml/2006/main" count="128" uniqueCount="29">
  <si>
    <t xml:space="preserve">Decision tree calculation </t>
  </si>
  <si>
    <t>Outcome</t>
  </si>
  <si>
    <t>Probability</t>
  </si>
  <si>
    <t>EVA</t>
  </si>
  <si>
    <t>Expand</t>
  </si>
  <si>
    <t xml:space="preserve"> </t>
  </si>
  <si>
    <t>First example</t>
  </si>
  <si>
    <t>Outcomes</t>
  </si>
  <si>
    <t>Purchase land</t>
  </si>
  <si>
    <t>Upper branch</t>
  </si>
  <si>
    <t>Payoff</t>
  </si>
  <si>
    <t>Situation</t>
  </si>
  <si>
    <t>%</t>
  </si>
  <si>
    <t>Market Growth</t>
  </si>
  <si>
    <t>No Market Growth</t>
  </si>
  <si>
    <t>Partials</t>
  </si>
  <si>
    <t>Payoff * Probability</t>
  </si>
  <si>
    <t xml:space="preserve">Cost </t>
  </si>
  <si>
    <t xml:space="preserve">Expected value </t>
  </si>
  <si>
    <t>Decision point</t>
  </si>
  <si>
    <t>Change event</t>
  </si>
  <si>
    <t>EVA-Cost</t>
  </si>
  <si>
    <t>Sell lend</t>
  </si>
  <si>
    <t>Warehouse</t>
  </si>
  <si>
    <t>Growth (in 3 years 0 payoff)</t>
  </si>
  <si>
    <t>No Growth (in 3 years 0 payoff)</t>
  </si>
  <si>
    <t>Cost if purchase land</t>
  </si>
  <si>
    <t>Compare 116000 and 49000</t>
  </si>
  <si>
    <t>Sell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</si>
</sst>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0" fillId="0" borderId="0" xfId="0" applyNumberFormat="1"/>
    <xf numFmtId="0" fontId="0" fillId="0" borderId="3" xfId="0" applyBorder="1"/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2" fillId="0" borderId="0" xfId="0" applyNumberFormat="1" applyFont="1"/>
    <xf numFmtId="0" fontId="7" fillId="0" borderId="3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3" xfId="0" applyNumberFormat="1" applyFont="1" applyBorder="1"/>
    <xf numFmtId="4" fontId="0" fillId="3" borderId="3" xfId="0" applyNumberFormat="1" applyFill="1" applyBorder="1"/>
    <xf numFmtId="0" fontId="7" fillId="0" borderId="0" xfId="0" applyFont="1"/>
    <xf numFmtId="0" fontId="8" fillId="0" borderId="0" xfId="0" applyFont="1"/>
    <xf numFmtId="4" fontId="9" fillId="4" borderId="3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3" fontId="10" fillId="5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6</xdr:row>
      <xdr:rowOff>133350</xdr:rowOff>
    </xdr:from>
    <xdr:to>
      <xdr:col>4</xdr:col>
      <xdr:colOff>161925</xdr:colOff>
      <xdr:row>8</xdr:row>
      <xdr:rowOff>114300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6817A2F0-6A4F-4A45-8561-E73B61D802B2}"/>
            </a:ext>
          </a:extLst>
        </xdr:cNvPr>
        <xdr:cNvCxnSpPr/>
      </xdr:nvCxnSpPr>
      <xdr:spPr>
        <a:xfrm flipH="1" flipV="1">
          <a:off x="6629400" y="1276350"/>
          <a:ext cx="247650" cy="3619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876301</xdr:colOff>
      <xdr:row>5</xdr:row>
      <xdr:rowOff>114300</xdr:rowOff>
    </xdr:from>
    <xdr:to>
      <xdr:col>4</xdr:col>
      <xdr:colOff>123825</xdr:colOff>
      <xdr:row>6</xdr:row>
      <xdr:rowOff>47625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D2202129-E199-4928-8047-4B0DC3A2C75D}"/>
            </a:ext>
          </a:extLst>
        </xdr:cNvPr>
        <xdr:cNvCxnSpPr/>
      </xdr:nvCxnSpPr>
      <xdr:spPr>
        <a:xfrm flipH="1">
          <a:off x="6610351" y="1066800"/>
          <a:ext cx="228599" cy="1238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1152525</xdr:colOff>
      <xdr:row>6</xdr:row>
      <xdr:rowOff>66675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070ED6BF-F3C6-4ABC-A378-D4146AE4EEC3}"/>
            </a:ext>
          </a:extLst>
        </xdr:cNvPr>
        <xdr:cNvCxnSpPr/>
      </xdr:nvCxnSpPr>
      <xdr:spPr>
        <a:xfrm flipH="1">
          <a:off x="1066800" y="1209675"/>
          <a:ext cx="10001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419101</xdr:colOff>
      <xdr:row>7</xdr:row>
      <xdr:rowOff>95250</xdr:rowOff>
    </xdr:from>
    <xdr:to>
      <xdr:col>0</xdr:col>
      <xdr:colOff>447675</xdr:colOff>
      <xdr:row>23</xdr:row>
      <xdr:rowOff>161925</xdr:rowOff>
    </xdr:to>
    <xdr:cxnSp macro="">
      <xdr:nvCxnSpPr>
        <xdr:cNvPr id="10" name="Přímá spojnice se šipkou 9">
          <a:extLst>
            <a:ext uri="{FF2B5EF4-FFF2-40B4-BE49-F238E27FC236}">
              <a16:creationId xmlns:a16="http://schemas.microsoft.com/office/drawing/2014/main" id="{5184D38C-0D7C-4D6C-AE1E-BCD84EA991CB}"/>
            </a:ext>
          </a:extLst>
        </xdr:cNvPr>
        <xdr:cNvCxnSpPr/>
      </xdr:nvCxnSpPr>
      <xdr:spPr>
        <a:xfrm>
          <a:off x="1638301" y="1428750"/>
          <a:ext cx="28574" cy="3114675"/>
        </a:xfrm>
        <a:prstGeom prst="straightConnector1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27</xdr:row>
      <xdr:rowOff>152400</xdr:rowOff>
    </xdr:from>
    <xdr:to>
      <xdr:col>4</xdr:col>
      <xdr:colOff>66675</xdr:colOff>
      <xdr:row>29</xdr:row>
      <xdr:rowOff>133350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161BA8D0-F6F5-453F-908E-1181F7731546}"/>
            </a:ext>
          </a:extLst>
        </xdr:cNvPr>
        <xdr:cNvCxnSpPr/>
      </xdr:nvCxnSpPr>
      <xdr:spPr>
        <a:xfrm flipH="1" flipV="1">
          <a:off x="6534150" y="5486400"/>
          <a:ext cx="247650" cy="3619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26</xdr:row>
      <xdr:rowOff>104775</xdr:rowOff>
    </xdr:from>
    <xdr:to>
      <xdr:col>4</xdr:col>
      <xdr:colOff>114300</xdr:colOff>
      <xdr:row>27</xdr:row>
      <xdr:rowOff>114300</xdr:rowOff>
    </xdr:to>
    <xdr:cxnSp macro="">
      <xdr:nvCxnSpPr>
        <xdr:cNvPr id="13" name="Přímá spojnice se šipkou 12">
          <a:extLst>
            <a:ext uri="{FF2B5EF4-FFF2-40B4-BE49-F238E27FC236}">
              <a16:creationId xmlns:a16="http://schemas.microsoft.com/office/drawing/2014/main" id="{024E4BBF-A60E-4258-BA5E-5C7929774ACE}"/>
            </a:ext>
          </a:extLst>
        </xdr:cNvPr>
        <xdr:cNvCxnSpPr/>
      </xdr:nvCxnSpPr>
      <xdr:spPr>
        <a:xfrm flipH="1">
          <a:off x="6543675" y="5248275"/>
          <a:ext cx="285750" cy="2000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180976</xdr:colOff>
      <xdr:row>36</xdr:row>
      <xdr:rowOff>95250</xdr:rowOff>
    </xdr:from>
    <xdr:to>
      <xdr:col>6</xdr:col>
      <xdr:colOff>85725</xdr:colOff>
      <xdr:row>36</xdr:row>
      <xdr:rowOff>95250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0C30F0E4-D6E3-4AA0-A859-87500E4F32EF}"/>
            </a:ext>
          </a:extLst>
        </xdr:cNvPr>
        <xdr:cNvCxnSpPr/>
      </xdr:nvCxnSpPr>
      <xdr:spPr>
        <a:xfrm flipH="1">
          <a:off x="6896101" y="7143750"/>
          <a:ext cx="1504949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28</xdr:row>
      <xdr:rowOff>95250</xdr:rowOff>
    </xdr:from>
    <xdr:to>
      <xdr:col>3</xdr:col>
      <xdr:colOff>523876</xdr:colOff>
      <xdr:row>35</xdr:row>
      <xdr:rowOff>114300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89A9E744-0035-4006-A198-A0471D8ED1C5}"/>
            </a:ext>
          </a:extLst>
        </xdr:cNvPr>
        <xdr:cNvCxnSpPr/>
      </xdr:nvCxnSpPr>
      <xdr:spPr>
        <a:xfrm>
          <a:off x="6257925" y="5619750"/>
          <a:ext cx="1" cy="1352550"/>
        </a:xfrm>
        <a:prstGeom prst="straightConnector1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514351</xdr:colOff>
      <xdr:row>27</xdr:row>
      <xdr:rowOff>104775</xdr:rowOff>
    </xdr:from>
    <xdr:to>
      <xdr:col>2</xdr:col>
      <xdr:colOff>1876425</xdr:colOff>
      <xdr:row>27</xdr:row>
      <xdr:rowOff>114300</xdr:rowOff>
    </xdr:to>
    <xdr:cxnSp macro="">
      <xdr:nvCxnSpPr>
        <xdr:cNvPr id="21" name="Přímá spojnice se šipkou 20">
          <a:extLst>
            <a:ext uri="{FF2B5EF4-FFF2-40B4-BE49-F238E27FC236}">
              <a16:creationId xmlns:a16="http://schemas.microsoft.com/office/drawing/2014/main" id="{E03DAA5D-3B48-4341-A357-5DBB75230041}"/>
            </a:ext>
          </a:extLst>
        </xdr:cNvPr>
        <xdr:cNvCxnSpPr/>
      </xdr:nvCxnSpPr>
      <xdr:spPr>
        <a:xfrm flipH="1">
          <a:off x="4181476" y="5438775"/>
          <a:ext cx="1362074" cy="95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22</xdr:row>
      <xdr:rowOff>123825</xdr:rowOff>
    </xdr:from>
    <xdr:to>
      <xdr:col>7</xdr:col>
      <xdr:colOff>581026</xdr:colOff>
      <xdr:row>24</xdr:row>
      <xdr:rowOff>57150</xdr:rowOff>
    </xdr:to>
    <xdr:cxnSp macro="">
      <xdr:nvCxnSpPr>
        <xdr:cNvPr id="23" name="Přímá spojnice se šipkou 22">
          <a:extLst>
            <a:ext uri="{FF2B5EF4-FFF2-40B4-BE49-F238E27FC236}">
              <a16:creationId xmlns:a16="http://schemas.microsoft.com/office/drawing/2014/main" id="{FF545323-B59F-454D-8602-8451F77BABD8}"/>
            </a:ext>
          </a:extLst>
        </xdr:cNvPr>
        <xdr:cNvCxnSpPr/>
      </xdr:nvCxnSpPr>
      <xdr:spPr>
        <a:xfrm flipH="1">
          <a:off x="8820150" y="4505325"/>
          <a:ext cx="1238251" cy="3143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266701</xdr:colOff>
      <xdr:row>30</xdr:row>
      <xdr:rowOff>133351</xdr:rowOff>
    </xdr:from>
    <xdr:to>
      <xdr:col>7</xdr:col>
      <xdr:colOff>457200</xdr:colOff>
      <xdr:row>35</xdr:row>
      <xdr:rowOff>161925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2817FA41-9197-4F36-8C3A-01088A21789A}"/>
            </a:ext>
          </a:extLst>
        </xdr:cNvPr>
        <xdr:cNvCxnSpPr/>
      </xdr:nvCxnSpPr>
      <xdr:spPr>
        <a:xfrm flipH="1" flipV="1">
          <a:off x="8582026" y="6038851"/>
          <a:ext cx="1352549" cy="98107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37</xdr:row>
      <xdr:rowOff>85725</xdr:rowOff>
    </xdr:from>
    <xdr:to>
      <xdr:col>11</xdr:col>
      <xdr:colOff>381001</xdr:colOff>
      <xdr:row>40</xdr:row>
      <xdr:rowOff>161925</xdr:rowOff>
    </xdr:to>
    <xdr:cxnSp macro="">
      <xdr:nvCxnSpPr>
        <xdr:cNvPr id="29" name="Přímá spojnice se šipkou 28">
          <a:extLst>
            <a:ext uri="{FF2B5EF4-FFF2-40B4-BE49-F238E27FC236}">
              <a16:creationId xmlns:a16="http://schemas.microsoft.com/office/drawing/2014/main" id="{4E084204-74C5-43F3-A772-CCB0F7BDC041}"/>
            </a:ext>
          </a:extLst>
        </xdr:cNvPr>
        <xdr:cNvCxnSpPr/>
      </xdr:nvCxnSpPr>
      <xdr:spPr>
        <a:xfrm>
          <a:off x="13401675" y="7324725"/>
          <a:ext cx="1" cy="647700"/>
        </a:xfrm>
        <a:prstGeom prst="straightConnector1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152401</xdr:colOff>
      <xdr:row>36</xdr:row>
      <xdr:rowOff>104775</xdr:rowOff>
    </xdr:from>
    <xdr:to>
      <xdr:col>9</xdr:col>
      <xdr:colOff>1038225</xdr:colOff>
      <xdr:row>36</xdr:row>
      <xdr:rowOff>104775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B1E7E330-FF73-4D7C-8732-0083B5551430}"/>
            </a:ext>
          </a:extLst>
        </xdr:cNvPr>
        <xdr:cNvCxnSpPr/>
      </xdr:nvCxnSpPr>
      <xdr:spPr>
        <a:xfrm flipH="1">
          <a:off x="11401426" y="7153275"/>
          <a:ext cx="885824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619125</xdr:colOff>
      <xdr:row>23</xdr:row>
      <xdr:rowOff>66675</xdr:rowOff>
    </xdr:from>
    <xdr:to>
      <xdr:col>11</xdr:col>
      <xdr:colOff>619126</xdr:colOff>
      <xdr:row>26</xdr:row>
      <xdr:rowOff>142875</xdr:rowOff>
    </xdr:to>
    <xdr:cxnSp macro="">
      <xdr:nvCxnSpPr>
        <xdr:cNvPr id="36" name="Přímá spojnice se šipkou 35">
          <a:extLst>
            <a:ext uri="{FF2B5EF4-FFF2-40B4-BE49-F238E27FC236}">
              <a16:creationId xmlns:a16="http://schemas.microsoft.com/office/drawing/2014/main" id="{76647134-4328-4457-B638-017B063BEE65}"/>
            </a:ext>
          </a:extLst>
        </xdr:cNvPr>
        <xdr:cNvCxnSpPr/>
      </xdr:nvCxnSpPr>
      <xdr:spPr>
        <a:xfrm>
          <a:off x="13639800" y="4638675"/>
          <a:ext cx="1" cy="647700"/>
        </a:xfrm>
        <a:prstGeom prst="straightConnector1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161926</xdr:colOff>
      <xdr:row>22</xdr:row>
      <xdr:rowOff>114300</xdr:rowOff>
    </xdr:from>
    <xdr:to>
      <xdr:col>9</xdr:col>
      <xdr:colOff>1047750</xdr:colOff>
      <xdr:row>22</xdr:row>
      <xdr:rowOff>114300</xdr:rowOff>
    </xdr:to>
    <xdr:cxnSp macro="">
      <xdr:nvCxnSpPr>
        <xdr:cNvPr id="37" name="Přímá spojnice se šipkou 36">
          <a:extLst>
            <a:ext uri="{FF2B5EF4-FFF2-40B4-BE49-F238E27FC236}">
              <a16:creationId xmlns:a16="http://schemas.microsoft.com/office/drawing/2014/main" id="{5F4A236B-0655-4459-B435-22D38777BF38}"/>
            </a:ext>
          </a:extLst>
        </xdr:cNvPr>
        <xdr:cNvCxnSpPr/>
      </xdr:nvCxnSpPr>
      <xdr:spPr>
        <a:xfrm flipH="1">
          <a:off x="11410951" y="4495800"/>
          <a:ext cx="885824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workbookViewId="0">
      <selection activeCell="B9" sqref="B9"/>
    </sheetView>
  </sheetViews>
  <sheetFormatPr defaultRowHeight="15" x14ac:dyDescent="0.25"/>
  <cols>
    <col min="2" max="2" width="11.5703125" customWidth="1"/>
    <col min="3" max="3" width="12.42578125" customWidth="1"/>
    <col min="4" max="4" width="11.28515625" bestFit="1" customWidth="1"/>
    <col min="5" max="5" width="10.7109375" bestFit="1" customWidth="1"/>
  </cols>
  <sheetData>
    <row r="1" spans="2:6" ht="15.75" thickBot="1" x14ac:dyDescent="0.3"/>
    <row r="2" spans="2:6" ht="15.75" thickBot="1" x14ac:dyDescent="0.3">
      <c r="B2" s="1" t="s">
        <v>0</v>
      </c>
      <c r="C2" s="2"/>
    </row>
    <row r="4" spans="2:6" x14ac:dyDescent="0.25">
      <c r="B4" s="4" t="s">
        <v>1</v>
      </c>
      <c r="C4" s="4" t="s">
        <v>2</v>
      </c>
      <c r="D4" s="8" t="s">
        <v>3</v>
      </c>
      <c r="E4" s="4" t="s">
        <v>4</v>
      </c>
      <c r="F4" s="4"/>
    </row>
    <row r="5" spans="2:6" x14ac:dyDescent="0.25">
      <c r="B5" s="5">
        <v>200000</v>
      </c>
      <c r="C5" s="5">
        <v>0.7</v>
      </c>
      <c r="D5" s="5"/>
      <c r="E5" s="5"/>
      <c r="F5" s="6"/>
    </row>
    <row r="6" spans="2:6" x14ac:dyDescent="0.25">
      <c r="B6" s="5">
        <v>80000</v>
      </c>
      <c r="C6" s="5">
        <v>0.3</v>
      </c>
      <c r="D6" s="9">
        <f>C6*B6+C5*B5</f>
        <v>164000</v>
      </c>
      <c r="E6" s="5"/>
      <c r="F6" s="6"/>
    </row>
    <row r="7" spans="2:6" x14ac:dyDescent="0.25">
      <c r="B7" s="5">
        <v>300000</v>
      </c>
      <c r="C7" s="5">
        <v>0.7</v>
      </c>
      <c r="D7" s="9"/>
      <c r="E7" s="5"/>
      <c r="F7" s="6"/>
    </row>
    <row r="8" spans="2:6" x14ac:dyDescent="0.25">
      <c r="B8" s="5">
        <v>50000</v>
      </c>
      <c r="C8" s="5">
        <v>0.3</v>
      </c>
      <c r="D8" s="9">
        <f>C8*B8+C7*B7</f>
        <v>225000</v>
      </c>
      <c r="E8" s="5"/>
      <c r="F8" s="6"/>
    </row>
    <row r="9" spans="2:6" x14ac:dyDescent="0.25">
      <c r="B9" s="5"/>
      <c r="C9" s="5"/>
      <c r="D9" s="5"/>
      <c r="E9" s="5"/>
      <c r="F9" s="6"/>
    </row>
    <row r="10" spans="2:6" x14ac:dyDescent="0.25">
      <c r="B10" s="9" t="s">
        <v>5</v>
      </c>
      <c r="C10" s="5"/>
      <c r="D10" s="10" t="s">
        <v>5</v>
      </c>
      <c r="E10" s="5" t="s">
        <v>5</v>
      </c>
      <c r="F10" s="6"/>
    </row>
    <row r="11" spans="2:6" x14ac:dyDescent="0.25">
      <c r="B11" s="10" t="s">
        <v>5</v>
      </c>
      <c r="C11" s="5" t="s">
        <v>5</v>
      </c>
      <c r="D11" s="5" t="s">
        <v>5</v>
      </c>
      <c r="E11" s="5" t="s">
        <v>5</v>
      </c>
      <c r="F11" s="6"/>
    </row>
    <row r="12" spans="2:6" x14ac:dyDescent="0.25">
      <c r="B12" s="5" t="s">
        <v>5</v>
      </c>
      <c r="C12" s="5" t="s">
        <v>5</v>
      </c>
      <c r="D12" s="11" t="s">
        <v>5</v>
      </c>
      <c r="E12" s="5" t="s">
        <v>5</v>
      </c>
      <c r="F12" s="6"/>
    </row>
    <row r="13" spans="2:6" x14ac:dyDescent="0.25">
      <c r="B13" s="5" t="s">
        <v>5</v>
      </c>
      <c r="C13" s="5"/>
      <c r="D13" s="5" t="s">
        <v>5</v>
      </c>
      <c r="E13" s="5" t="s">
        <v>5</v>
      </c>
      <c r="F13" s="6"/>
    </row>
    <row r="14" spans="2:6" x14ac:dyDescent="0.25">
      <c r="B14" s="11" t="s">
        <v>5</v>
      </c>
      <c r="C14" s="5"/>
      <c r="D14" s="12" t="s">
        <v>5</v>
      </c>
      <c r="E14" s="5" t="s">
        <v>5</v>
      </c>
      <c r="F14" s="6"/>
    </row>
    <row r="15" spans="2:6" x14ac:dyDescent="0.25">
      <c r="B15" s="7" t="s">
        <v>5</v>
      </c>
      <c r="C15" s="7"/>
      <c r="D15" s="7" t="s">
        <v>5</v>
      </c>
      <c r="E15" s="7" t="s">
        <v>5</v>
      </c>
      <c r="F15" s="8"/>
    </row>
    <row r="16" spans="2:6" x14ac:dyDescent="0.25">
      <c r="B16" s="3" t="s">
        <v>5</v>
      </c>
      <c r="C16" s="3"/>
      <c r="D16" s="3"/>
      <c r="E16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7"/>
  <sheetViews>
    <sheetView topLeftCell="A4" workbookViewId="0">
      <selection activeCell="D13" sqref="D13"/>
    </sheetView>
  </sheetViews>
  <sheetFormatPr defaultRowHeight="15" x14ac:dyDescent="0.25"/>
  <cols>
    <col min="2" max="2" width="11.5703125" customWidth="1"/>
    <col min="3" max="3" width="12.42578125" customWidth="1"/>
    <col min="4" max="4" width="14.5703125" customWidth="1"/>
    <col min="5" max="5" width="12.85546875" customWidth="1"/>
    <col min="7" max="7" width="13.7109375" customWidth="1"/>
    <col min="8" max="8" width="11.42578125" bestFit="1" customWidth="1"/>
    <col min="11" max="11" width="11.42578125" bestFit="1" customWidth="1"/>
  </cols>
  <sheetData>
    <row r="1" spans="2:11" ht="15.75" thickBot="1" x14ac:dyDescent="0.3"/>
    <row r="2" spans="2:11" ht="15.75" thickBot="1" x14ac:dyDescent="0.3">
      <c r="B2" s="1" t="s">
        <v>0</v>
      </c>
      <c r="C2" s="2"/>
    </row>
    <row r="4" spans="2:11" x14ac:dyDescent="0.25">
      <c r="B4" s="14" t="s">
        <v>7</v>
      </c>
      <c r="C4" s="14" t="s">
        <v>2</v>
      </c>
      <c r="D4" s="14" t="s">
        <v>3</v>
      </c>
      <c r="E4" s="14" t="s">
        <v>4</v>
      </c>
      <c r="F4" s="4"/>
    </row>
    <row r="5" spans="2:11" x14ac:dyDescent="0.25">
      <c r="B5" s="5">
        <v>3000000</v>
      </c>
      <c r="C5" s="5">
        <v>0.8</v>
      </c>
      <c r="D5" s="5"/>
      <c r="E5" s="5"/>
      <c r="F5" s="6"/>
    </row>
    <row r="6" spans="2:11" x14ac:dyDescent="0.25">
      <c r="B6" s="5">
        <v>700000</v>
      </c>
      <c r="C6" s="5">
        <v>0.2</v>
      </c>
      <c r="D6" s="9">
        <f>C6*B6+C5*B5</f>
        <v>2540000</v>
      </c>
      <c r="E6" s="5"/>
      <c r="F6" s="6"/>
      <c r="H6" t="s">
        <v>5</v>
      </c>
      <c r="I6" t="s">
        <v>5</v>
      </c>
      <c r="J6" t="s">
        <v>5</v>
      </c>
      <c r="K6" t="s">
        <v>5</v>
      </c>
    </row>
    <row r="7" spans="2:11" x14ac:dyDescent="0.25">
      <c r="B7" s="5"/>
      <c r="C7" s="5"/>
      <c r="D7" s="5"/>
      <c r="E7" s="5"/>
      <c r="F7" s="6"/>
      <c r="K7" t="s">
        <v>5</v>
      </c>
    </row>
    <row r="8" spans="2:11" x14ac:dyDescent="0.25">
      <c r="B8" s="9">
        <v>2540000</v>
      </c>
      <c r="C8" s="5"/>
      <c r="D8" s="10">
        <f>B8+E8</f>
        <v>1740000</v>
      </c>
      <c r="E8" s="5">
        <v>-800000</v>
      </c>
      <c r="F8" s="6"/>
      <c r="H8" s="3" t="s">
        <v>5</v>
      </c>
    </row>
    <row r="9" spans="2:11" x14ac:dyDescent="0.25">
      <c r="B9" s="21">
        <v>1740000</v>
      </c>
      <c r="C9" s="5">
        <v>0.6</v>
      </c>
      <c r="D9" s="5" t="s">
        <v>5</v>
      </c>
      <c r="E9" s="5"/>
      <c r="F9" s="6"/>
      <c r="H9" t="s">
        <v>5</v>
      </c>
      <c r="I9" t="s">
        <v>5</v>
      </c>
      <c r="J9" t="s">
        <v>5</v>
      </c>
    </row>
    <row r="10" spans="2:11" x14ac:dyDescent="0.25">
      <c r="B10" s="15">
        <v>790000</v>
      </c>
      <c r="C10" s="5">
        <v>0.4</v>
      </c>
      <c r="D10" s="11">
        <f>C10*B10+C9*B9</f>
        <v>1360000</v>
      </c>
      <c r="E10" s="5"/>
      <c r="F10" s="6"/>
      <c r="I10" t="s">
        <v>5</v>
      </c>
      <c r="J10" t="s">
        <v>5</v>
      </c>
      <c r="K10" s="3" t="s">
        <v>5</v>
      </c>
    </row>
    <row r="11" spans="2:11" x14ac:dyDescent="0.25">
      <c r="B11" s="5"/>
      <c r="C11" s="5"/>
      <c r="D11" s="5"/>
      <c r="E11" s="5"/>
      <c r="F11" s="6"/>
    </row>
    <row r="12" spans="2:11" x14ac:dyDescent="0.25">
      <c r="B12" s="11">
        <v>1360000</v>
      </c>
      <c r="C12" s="5"/>
      <c r="D12" s="12">
        <f>B12+E12</f>
        <v>1160000</v>
      </c>
      <c r="E12" s="5">
        <v>-200000</v>
      </c>
      <c r="F12" s="6"/>
      <c r="G12" s="20" t="s">
        <v>8</v>
      </c>
      <c r="H12" s="19"/>
    </row>
    <row r="13" spans="2:11" x14ac:dyDescent="0.25">
      <c r="B13" s="18">
        <v>1290000</v>
      </c>
      <c r="C13" s="7"/>
      <c r="D13" s="7">
        <f>B13+E13</f>
        <v>490000</v>
      </c>
      <c r="E13" s="7">
        <v>-800000</v>
      </c>
      <c r="F13" s="8"/>
      <c r="G13" t="s">
        <v>4</v>
      </c>
    </row>
    <row r="14" spans="2:11" x14ac:dyDescent="0.25">
      <c r="B14" s="3" t="s">
        <v>5</v>
      </c>
      <c r="C14" s="3"/>
      <c r="D14" s="3"/>
      <c r="E14" s="3"/>
    </row>
    <row r="15" spans="2:11" x14ac:dyDescent="0.25">
      <c r="E15" s="3" t="s">
        <v>5</v>
      </c>
    </row>
    <row r="17" spans="2:7" x14ac:dyDescent="0.25">
      <c r="B17" t="s">
        <v>6</v>
      </c>
    </row>
    <row r="18" spans="2:7" x14ac:dyDescent="0.25">
      <c r="B18" s="7">
        <v>2300000</v>
      </c>
      <c r="C18" s="7">
        <v>0.3</v>
      </c>
      <c r="D18" s="7" t="s">
        <v>5</v>
      </c>
      <c r="E18" s="7"/>
      <c r="F18" s="7"/>
    </row>
    <row r="19" spans="2:7" x14ac:dyDescent="0.25">
      <c r="B19" s="5">
        <v>1000000</v>
      </c>
      <c r="C19" s="5">
        <v>0.7</v>
      </c>
      <c r="D19" s="5">
        <f>C19*B19+C18*B18</f>
        <v>1390000</v>
      </c>
      <c r="E19" s="5"/>
      <c r="F19" s="5"/>
    </row>
    <row r="20" spans="2:7" x14ac:dyDescent="0.25">
      <c r="B20" s="5"/>
      <c r="C20" s="5"/>
      <c r="D20" s="5"/>
      <c r="E20" s="5"/>
      <c r="F20" s="5"/>
    </row>
    <row r="21" spans="2:7" x14ac:dyDescent="0.25">
      <c r="B21" s="5">
        <f>D19</f>
        <v>1390000</v>
      </c>
      <c r="C21" s="5"/>
      <c r="D21" s="15">
        <f>B21+E21</f>
        <v>790000</v>
      </c>
      <c r="E21" s="5">
        <v>-600000</v>
      </c>
      <c r="F21" s="5"/>
    </row>
    <row r="22" spans="2:7" x14ac:dyDescent="0.25">
      <c r="B22" s="21">
        <v>1740000</v>
      </c>
      <c r="C22" s="5">
        <v>0.6</v>
      </c>
      <c r="D22" s="5"/>
      <c r="E22" s="5"/>
      <c r="F22" s="5"/>
    </row>
    <row r="23" spans="2:7" x14ac:dyDescent="0.25">
      <c r="B23" s="5">
        <v>790000</v>
      </c>
      <c r="C23" s="5">
        <v>0.4</v>
      </c>
      <c r="D23" s="5">
        <f>C23*B23+B22*C22</f>
        <v>1360000</v>
      </c>
      <c r="E23" s="5" t="s">
        <v>5</v>
      </c>
      <c r="F23" s="5"/>
    </row>
    <row r="24" spans="2:7" x14ac:dyDescent="0.25">
      <c r="B24" s="5"/>
      <c r="C24" s="5"/>
      <c r="D24" s="5"/>
      <c r="E24" s="5"/>
      <c r="F24" s="5"/>
    </row>
    <row r="25" spans="2:7" x14ac:dyDescent="0.25">
      <c r="B25" s="5">
        <v>2000000</v>
      </c>
      <c r="C25" s="5">
        <v>0.6</v>
      </c>
      <c r="D25" s="5">
        <f>C25*B25</f>
        <v>1200000</v>
      </c>
      <c r="E25" s="5"/>
      <c r="F25" s="5"/>
      <c r="G25" t="s">
        <v>9</v>
      </c>
    </row>
    <row r="26" spans="2:7" x14ac:dyDescent="0.25">
      <c r="B26" s="5">
        <v>225000</v>
      </c>
      <c r="C26" s="16">
        <v>0.4</v>
      </c>
      <c r="D26" s="17">
        <f>C26*B26</f>
        <v>90000</v>
      </c>
      <c r="E26" s="13"/>
      <c r="F26" s="13"/>
    </row>
    <row r="27" spans="2:7" x14ac:dyDescent="0.25">
      <c r="D27" s="18">
        <f>D26+D25</f>
        <v>1290000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2663-1F97-4B21-BE73-0C78B541B322}">
  <dimension ref="A2:P45"/>
  <sheetViews>
    <sheetView tabSelected="1" topLeftCell="A7" workbookViewId="0">
      <selection activeCell="C10" sqref="C10"/>
    </sheetView>
  </sheetViews>
  <sheetFormatPr defaultRowHeight="15" x14ac:dyDescent="0.25"/>
  <cols>
    <col min="1" max="1" width="13.7109375" customWidth="1"/>
    <col min="2" max="2" width="18.5703125" customWidth="1"/>
    <col min="3" max="3" width="31" customWidth="1"/>
    <col min="4" max="4" width="14.7109375" customWidth="1"/>
    <col min="5" max="5" width="13" customWidth="1"/>
    <col min="6" max="6" width="11" customWidth="1"/>
    <col min="7" max="7" width="17.42578125" customWidth="1"/>
    <col min="9" max="10" width="17.42578125" customWidth="1"/>
    <col min="12" max="12" width="16.28515625" customWidth="1"/>
    <col min="13" max="13" width="19.7109375" style="23" customWidth="1"/>
    <col min="14" max="14" width="12.42578125" customWidth="1"/>
    <col min="15" max="15" width="16.42578125" customWidth="1"/>
    <col min="16" max="16" width="16.140625" style="23" customWidth="1"/>
  </cols>
  <sheetData>
    <row r="2" spans="1:8" x14ac:dyDescent="0.25">
      <c r="E2" s="23"/>
      <c r="H2" s="23"/>
    </row>
    <row r="3" spans="1:8" x14ac:dyDescent="0.25">
      <c r="D3" s="4" t="s">
        <v>19</v>
      </c>
      <c r="E3" s="23"/>
      <c r="H3" s="23"/>
    </row>
    <row r="4" spans="1:8" x14ac:dyDescent="0.25">
      <c r="A4" s="4" t="s">
        <v>19</v>
      </c>
      <c r="B4" s="22"/>
      <c r="D4" s="8" t="s">
        <v>20</v>
      </c>
      <c r="E4" s="8" t="s">
        <v>16</v>
      </c>
      <c r="F4" s="8" t="s">
        <v>2</v>
      </c>
      <c r="H4" s="23"/>
    </row>
    <row r="5" spans="1:8" x14ac:dyDescent="0.25">
      <c r="A5" s="8" t="s">
        <v>21</v>
      </c>
      <c r="B5" s="36" t="s">
        <v>11</v>
      </c>
      <c r="C5" s="8" t="s">
        <v>17</v>
      </c>
      <c r="D5" s="8" t="s">
        <v>18</v>
      </c>
      <c r="E5" s="8" t="s">
        <v>15</v>
      </c>
      <c r="F5" s="8" t="s">
        <v>12</v>
      </c>
      <c r="G5" s="4" t="s">
        <v>11</v>
      </c>
      <c r="H5" s="8" t="s">
        <v>10</v>
      </c>
    </row>
    <row r="6" spans="1:8" x14ac:dyDescent="0.25">
      <c r="B6" s="36" t="s">
        <v>23</v>
      </c>
      <c r="E6" s="24">
        <f>F6*H6</f>
        <v>1200000</v>
      </c>
      <c r="F6" s="7">
        <v>0.6</v>
      </c>
      <c r="G6" s="4" t="s">
        <v>13</v>
      </c>
      <c r="H6" s="24">
        <v>2000000</v>
      </c>
    </row>
    <row r="7" spans="1:8" x14ac:dyDescent="0.25">
      <c r="A7" s="34">
        <f>D7+C7</f>
        <v>490000</v>
      </c>
      <c r="B7" s="37"/>
      <c r="C7" s="24">
        <v>-800000</v>
      </c>
      <c r="D7" s="24">
        <f>E6+E9</f>
        <v>1290000</v>
      </c>
      <c r="E7" s="23"/>
      <c r="H7" s="23"/>
    </row>
    <row r="8" spans="1:8" x14ac:dyDescent="0.25">
      <c r="B8" s="38"/>
      <c r="E8" s="23"/>
      <c r="H8" s="8" t="s">
        <v>10</v>
      </c>
    </row>
    <row r="9" spans="1:8" x14ac:dyDescent="0.25">
      <c r="B9" s="38"/>
      <c r="E9" s="24">
        <f>F9*H9</f>
        <v>90000</v>
      </c>
      <c r="F9" s="8">
        <v>0.4</v>
      </c>
      <c r="G9" s="4" t="s">
        <v>14</v>
      </c>
      <c r="H9" s="24">
        <v>225000</v>
      </c>
    </row>
    <row r="10" spans="1:8" x14ac:dyDescent="0.25">
      <c r="B10" s="38"/>
    </row>
    <row r="11" spans="1:8" x14ac:dyDescent="0.25">
      <c r="B11" s="38"/>
    </row>
    <row r="12" spans="1:8" x14ac:dyDescent="0.25">
      <c r="B12" s="38"/>
    </row>
    <row r="13" spans="1:8" x14ac:dyDescent="0.25">
      <c r="B13" s="38"/>
    </row>
    <row r="14" spans="1:8" x14ac:dyDescent="0.25">
      <c r="B14" s="38"/>
    </row>
    <row r="15" spans="1:8" ht="24" x14ac:dyDescent="0.25">
      <c r="B15" s="39" t="s">
        <v>27</v>
      </c>
    </row>
    <row r="20" spans="1:16" x14ac:dyDescent="0.25">
      <c r="I20" s="4" t="s">
        <v>19</v>
      </c>
      <c r="J20" s="22"/>
      <c r="L20" s="8" t="s">
        <v>20</v>
      </c>
      <c r="M20" s="35" t="s">
        <v>16</v>
      </c>
      <c r="N20" s="8" t="s">
        <v>2</v>
      </c>
    </row>
    <row r="21" spans="1:16" x14ac:dyDescent="0.25">
      <c r="I21" s="8" t="s">
        <v>21</v>
      </c>
      <c r="J21" s="8" t="s">
        <v>11</v>
      </c>
      <c r="K21" s="8" t="s">
        <v>17</v>
      </c>
      <c r="L21" s="8" t="s">
        <v>18</v>
      </c>
      <c r="M21" s="8" t="s">
        <v>15</v>
      </c>
      <c r="N21" s="8" t="s">
        <v>12</v>
      </c>
      <c r="O21" s="4" t="s">
        <v>11</v>
      </c>
      <c r="P21" s="8" t="s">
        <v>10</v>
      </c>
    </row>
    <row r="22" spans="1:16" x14ac:dyDescent="0.25">
      <c r="J22" s="8" t="s">
        <v>23</v>
      </c>
      <c r="M22" s="24">
        <f>N22*P22</f>
        <v>2400000</v>
      </c>
      <c r="N22" s="7">
        <v>0.8</v>
      </c>
      <c r="O22" s="33" t="s">
        <v>13</v>
      </c>
      <c r="P22" s="24">
        <v>3000000</v>
      </c>
    </row>
    <row r="23" spans="1:16" x14ac:dyDescent="0.25">
      <c r="I23" s="24">
        <f>L23+K23</f>
        <v>1740000</v>
      </c>
      <c r="J23" s="25"/>
      <c r="K23" s="24">
        <v>-800000</v>
      </c>
      <c r="L23" s="24">
        <f>M22+M25</f>
        <v>2540000</v>
      </c>
      <c r="O23" s="32"/>
    </row>
    <row r="24" spans="1:16" x14ac:dyDescent="0.25">
      <c r="F24" s="22"/>
      <c r="O24" s="32"/>
      <c r="P24" s="8" t="s">
        <v>10</v>
      </c>
    </row>
    <row r="25" spans="1:16" ht="30" x14ac:dyDescent="0.25">
      <c r="C25" s="8" t="s">
        <v>11</v>
      </c>
      <c r="D25" s="8" t="s">
        <v>20</v>
      </c>
      <c r="F25" s="8" t="s">
        <v>2</v>
      </c>
      <c r="M25" s="24">
        <f>N25*P25</f>
        <v>140000</v>
      </c>
      <c r="N25" s="8">
        <v>0.2</v>
      </c>
      <c r="O25" s="33" t="s">
        <v>14</v>
      </c>
      <c r="P25" s="24">
        <v>700000</v>
      </c>
    </row>
    <row r="26" spans="1:16" x14ac:dyDescent="0.25">
      <c r="A26" s="4" t="s">
        <v>19</v>
      </c>
      <c r="B26" s="6" t="s">
        <v>26</v>
      </c>
      <c r="C26" s="8" t="s">
        <v>24</v>
      </c>
      <c r="D26" s="8" t="s">
        <v>18</v>
      </c>
      <c r="E26" s="8" t="s">
        <v>15</v>
      </c>
      <c r="F26" s="8" t="s">
        <v>12</v>
      </c>
      <c r="G26" s="4" t="s">
        <v>11</v>
      </c>
    </row>
    <row r="27" spans="1:16" x14ac:dyDescent="0.25">
      <c r="A27" s="8" t="s">
        <v>21</v>
      </c>
      <c r="E27" s="24">
        <f>I23*F27</f>
        <v>1044000</v>
      </c>
      <c r="F27" s="7">
        <v>0.6</v>
      </c>
      <c r="G27" s="4" t="s">
        <v>13</v>
      </c>
      <c r="P27" s="8" t="s">
        <v>10</v>
      </c>
    </row>
    <row r="28" spans="1:16" x14ac:dyDescent="0.25">
      <c r="B28" s="24">
        <v>-200000</v>
      </c>
      <c r="D28" s="24">
        <f>E27+E30</f>
        <v>1360000</v>
      </c>
      <c r="L28" s="34">
        <f>P28</f>
        <v>450000</v>
      </c>
      <c r="M28" s="27"/>
      <c r="N28" s="28"/>
      <c r="O28" s="29" t="s">
        <v>5</v>
      </c>
      <c r="P28" s="24">
        <v>450000</v>
      </c>
    </row>
    <row r="29" spans="1:16" x14ac:dyDescent="0.25">
      <c r="A29" s="31">
        <f>B28+D28</f>
        <v>1160000</v>
      </c>
      <c r="L29" s="30" t="s">
        <v>22</v>
      </c>
    </row>
    <row r="30" spans="1:16" x14ac:dyDescent="0.25">
      <c r="C30" s="8" t="s">
        <v>25</v>
      </c>
      <c r="E30" s="24">
        <f>I37*F30</f>
        <v>316000</v>
      </c>
      <c r="F30" s="8">
        <v>0.4</v>
      </c>
      <c r="G30" s="4" t="s">
        <v>14</v>
      </c>
      <c r="I30" t="s">
        <v>5</v>
      </c>
      <c r="L30" s="8" t="s">
        <v>11</v>
      </c>
    </row>
    <row r="31" spans="1:16" x14ac:dyDescent="0.25">
      <c r="C31" s="8" t="s">
        <v>11</v>
      </c>
      <c r="L31" s="4" t="s">
        <v>5</v>
      </c>
    </row>
    <row r="34" spans="4:16" x14ac:dyDescent="0.25">
      <c r="I34" s="4" t="s">
        <v>19</v>
      </c>
      <c r="J34" s="22"/>
      <c r="L34" s="8" t="s">
        <v>20</v>
      </c>
      <c r="M34" s="8" t="s">
        <v>16</v>
      </c>
      <c r="N34" s="8" t="s">
        <v>2</v>
      </c>
    </row>
    <row r="35" spans="4:16" x14ac:dyDescent="0.25">
      <c r="I35" s="8" t="s">
        <v>21</v>
      </c>
      <c r="J35" s="8" t="s">
        <v>11</v>
      </c>
      <c r="K35" s="8" t="s">
        <v>17</v>
      </c>
      <c r="L35" s="8" t="s">
        <v>18</v>
      </c>
      <c r="M35" s="8" t="s">
        <v>15</v>
      </c>
      <c r="N35" s="8" t="s">
        <v>12</v>
      </c>
      <c r="O35" s="4" t="s">
        <v>11</v>
      </c>
      <c r="P35" s="8" t="s">
        <v>10</v>
      </c>
    </row>
    <row r="36" spans="4:16" x14ac:dyDescent="0.25">
      <c r="J36" s="8" t="s">
        <v>28</v>
      </c>
      <c r="M36" s="24">
        <f>N36*P36</f>
        <v>690000</v>
      </c>
      <c r="N36" s="7">
        <v>0.3</v>
      </c>
      <c r="O36" s="4" t="s">
        <v>13</v>
      </c>
      <c r="P36" s="24">
        <v>2300000</v>
      </c>
    </row>
    <row r="37" spans="4:16" x14ac:dyDescent="0.25">
      <c r="D37" s="34">
        <v>790000</v>
      </c>
      <c r="E37" s="26"/>
      <c r="F37" s="28"/>
      <c r="G37" s="28"/>
      <c r="H37" s="29"/>
      <c r="I37" s="24">
        <f>L37+K37</f>
        <v>790000</v>
      </c>
      <c r="J37" s="25"/>
      <c r="K37" s="24">
        <v>-600000</v>
      </c>
      <c r="L37" s="24">
        <f>M36+M39</f>
        <v>1390000</v>
      </c>
    </row>
    <row r="38" spans="4:16" x14ac:dyDescent="0.25">
      <c r="P38" s="8" t="s">
        <v>10</v>
      </c>
    </row>
    <row r="39" spans="4:16" x14ac:dyDescent="0.25">
      <c r="M39" s="24">
        <f>N39*P39</f>
        <v>700000</v>
      </c>
      <c r="N39" s="8">
        <v>0.7</v>
      </c>
      <c r="O39" s="4" t="s">
        <v>14</v>
      </c>
      <c r="P39" s="24">
        <v>1000000</v>
      </c>
    </row>
    <row r="41" spans="4:16" x14ac:dyDescent="0.25">
      <c r="P41" s="8" t="s">
        <v>10</v>
      </c>
    </row>
    <row r="42" spans="4:16" x14ac:dyDescent="0.25">
      <c r="L42" s="34">
        <v>210000</v>
      </c>
      <c r="M42" s="27"/>
      <c r="N42" s="28"/>
      <c r="O42" s="29" t="s">
        <v>5</v>
      </c>
      <c r="P42" s="24">
        <v>210000</v>
      </c>
    </row>
    <row r="43" spans="4:16" x14ac:dyDescent="0.25">
      <c r="L43" s="30" t="s">
        <v>22</v>
      </c>
    </row>
    <row r="44" spans="4:16" x14ac:dyDescent="0.25">
      <c r="L44" s="8" t="s">
        <v>11</v>
      </c>
    </row>
    <row r="45" spans="4:16" x14ac:dyDescent="0.25">
      <c r="L45" s="4" t="s">
        <v>5</v>
      </c>
    </row>
  </sheetData>
  <pageMargins left="0.70866141732283472" right="0.70866141732283472" top="0.78740157480314965" bottom="0.78740157480314965" header="0.31496062992125984" footer="0.31496062992125984"/>
  <pageSetup paperSize="8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First example </vt:lpstr>
      <vt:lpstr>Second example </vt:lpstr>
      <vt:lpstr>Calculation flowchart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Skorkovsky</dc:creator>
  <cp:lastModifiedBy>Jaromir Skorkovsky</cp:lastModifiedBy>
  <cp:lastPrinted>2019-12-03T08:33:17Z</cp:lastPrinted>
  <dcterms:created xsi:type="dcterms:W3CDTF">2017-11-23T12:11:37Z</dcterms:created>
  <dcterms:modified xsi:type="dcterms:W3CDTF">2019-12-03T08:33:21Z</dcterms:modified>
</cp:coreProperties>
</file>