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lamek\Desktop\"/>
    </mc:Choice>
  </mc:AlternateContent>
  <bookViews>
    <workbookView xWindow="0" yWindow="0" windowWidth="19200" windowHeight="81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 s="1"/>
  <c r="C10" i="1"/>
  <c r="B10" i="1"/>
  <c r="B17" i="1"/>
  <c r="B15" i="1"/>
  <c r="A15" i="1"/>
  <c r="C11" i="1"/>
  <c r="C13" i="1" s="1"/>
  <c r="D11" i="1"/>
  <c r="D13" i="1" s="1"/>
  <c r="E11" i="1"/>
  <c r="E13" i="1" s="1"/>
  <c r="F11" i="1"/>
  <c r="F13" i="1" s="1"/>
  <c r="B11" i="1"/>
  <c r="B13" i="1" s="1"/>
  <c r="B9" i="1"/>
  <c r="C9" i="1"/>
  <c r="D9" i="1"/>
  <c r="E9" i="1"/>
  <c r="F9" i="1"/>
  <c r="B14" i="1" l="1"/>
</calcChain>
</file>

<file path=xl/sharedStrings.xml><?xml version="1.0" encoding="utf-8"?>
<sst xmlns="http://schemas.openxmlformats.org/spreadsheetml/2006/main" count="16" uniqueCount="15">
  <si>
    <t>Stánek s jídlem</t>
  </si>
  <si>
    <t>ROK</t>
  </si>
  <si>
    <t>číslo roku</t>
  </si>
  <si>
    <t>cenová hladina rok 2020</t>
  </si>
  <si>
    <t>investiční výdaje</t>
  </si>
  <si>
    <t>zůstatková hodnota</t>
  </si>
  <si>
    <t>provozní příjmy</t>
  </si>
  <si>
    <t>provozní výdaje</t>
  </si>
  <si>
    <t>čisté cash-flow projektu</t>
  </si>
  <si>
    <t>čistá současná hodnota FNPVc</t>
  </si>
  <si>
    <t>diskontní faktor</t>
  </si>
  <si>
    <t>DISKONTOVANÉ čisté cash-flow projektu</t>
  </si>
  <si>
    <t>Vnitřní míra návratnosti FIRRc</t>
  </si>
  <si>
    <t xml:space="preserve">kumulované čisté CF projektu </t>
  </si>
  <si>
    <t>diskontní sazba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</si>
</sst>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3" fontId="0" fillId="0" borderId="1" xfId="0" applyNumberFormat="1" applyBorder="1"/>
    <xf numFmtId="3" fontId="0" fillId="0" borderId="0" xfId="0" applyNumberFormat="1"/>
    <xf numFmtId="4" fontId="0" fillId="0" borderId="1" xfId="0" applyNumberFormat="1" applyBorder="1"/>
    <xf numFmtId="0" fontId="0" fillId="2" borderId="0" xfId="0" applyFill="1"/>
    <xf numFmtId="3" fontId="0" fillId="2" borderId="0" xfId="0" applyNumberFormat="1" applyFill="1"/>
    <xf numFmtId="9" fontId="0" fillId="2" borderId="0" xfId="0" applyNumberFormat="1" applyFill="1"/>
    <xf numFmtId="164" fontId="0" fillId="0" borderId="1" xfId="1" applyNumberFormat="1" applyFont="1" applyBorder="1"/>
    <xf numFmtId="0" fontId="0" fillId="3" borderId="1" xfId="0" applyFill="1" applyBorder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topLeftCell="A7" zoomScale="170" zoomScaleNormal="170" workbookViewId="0">
      <selection activeCell="B19" sqref="B19"/>
    </sheetView>
  </sheetViews>
  <sheetFormatPr defaultRowHeight="15" x14ac:dyDescent="0.25"/>
  <cols>
    <col min="1" max="1" width="37.7109375" bestFit="1" customWidth="1"/>
    <col min="2" max="2" width="12.85546875" bestFit="1" customWidth="1"/>
    <col min="3" max="3" width="10" customWidth="1"/>
    <col min="4" max="4" width="9.85546875" customWidth="1"/>
    <col min="5" max="6" width="10.28515625" customWidth="1"/>
  </cols>
  <sheetData>
    <row r="1" spans="1:6" x14ac:dyDescent="0.25">
      <c r="A1" t="s">
        <v>0</v>
      </c>
    </row>
    <row r="2" spans="1:6" x14ac:dyDescent="0.25">
      <c r="A2" t="s">
        <v>3</v>
      </c>
    </row>
    <row r="3" spans="1:6" x14ac:dyDescent="0.25">
      <c r="A3" s="9" t="s">
        <v>1</v>
      </c>
      <c r="B3" s="9">
        <v>2020</v>
      </c>
      <c r="C3" s="9">
        <v>2021</v>
      </c>
      <c r="D3" s="9">
        <v>2022</v>
      </c>
      <c r="E3" s="9">
        <v>2023</v>
      </c>
      <c r="F3" s="9">
        <v>2024</v>
      </c>
    </row>
    <row r="4" spans="1:6" x14ac:dyDescent="0.25">
      <c r="A4" s="9" t="s">
        <v>2</v>
      </c>
      <c r="B4" s="9">
        <v>0</v>
      </c>
      <c r="C4" s="9">
        <v>1</v>
      </c>
      <c r="D4" s="9">
        <v>2</v>
      </c>
      <c r="E4" s="9">
        <v>3</v>
      </c>
      <c r="F4" s="9">
        <v>4</v>
      </c>
    </row>
    <row r="5" spans="1:6" x14ac:dyDescent="0.25">
      <c r="A5" s="1" t="s">
        <v>4</v>
      </c>
      <c r="B5" s="2">
        <v>75800</v>
      </c>
      <c r="C5" s="2">
        <v>15000</v>
      </c>
      <c r="D5" s="2">
        <v>0</v>
      </c>
      <c r="E5" s="2">
        <v>0</v>
      </c>
      <c r="F5" s="2">
        <v>0</v>
      </c>
    </row>
    <row r="6" spans="1:6" x14ac:dyDescent="0.25">
      <c r="A6" s="1" t="s">
        <v>5</v>
      </c>
      <c r="B6" s="2"/>
      <c r="C6" s="2"/>
      <c r="D6" s="2"/>
      <c r="E6" s="2"/>
      <c r="F6" s="2">
        <v>35000</v>
      </c>
    </row>
    <row r="7" spans="1:6" x14ac:dyDescent="0.25">
      <c r="A7" s="1" t="s">
        <v>6</v>
      </c>
      <c r="B7" s="2">
        <v>750000</v>
      </c>
      <c r="C7" s="2">
        <v>1500000</v>
      </c>
      <c r="D7" s="2">
        <v>1500000</v>
      </c>
      <c r="E7" s="2">
        <v>1500000</v>
      </c>
      <c r="F7" s="2">
        <v>1500000</v>
      </c>
    </row>
    <row r="8" spans="1:6" x14ac:dyDescent="0.25">
      <c r="A8" s="1" t="s">
        <v>7</v>
      </c>
      <c r="B8" s="2">
        <v>900000</v>
      </c>
      <c r="C8" s="2">
        <v>1300000</v>
      </c>
      <c r="D8" s="2">
        <v>1300000</v>
      </c>
      <c r="E8" s="2">
        <v>1300000</v>
      </c>
      <c r="F8" s="2">
        <v>1300000</v>
      </c>
    </row>
    <row r="9" spans="1:6" x14ac:dyDescent="0.25">
      <c r="A9" s="1" t="s">
        <v>8</v>
      </c>
      <c r="B9" s="2">
        <f>B7-B8-B5+B6</f>
        <v>-225800</v>
      </c>
      <c r="C9" s="2">
        <f>C7-C8-C5+C6</f>
        <v>185000</v>
      </c>
      <c r="D9" s="2">
        <f>D7-D8-D5+D6</f>
        <v>200000</v>
      </c>
      <c r="E9" s="2">
        <f>E7-E8-E5+E6</f>
        <v>200000</v>
      </c>
      <c r="F9" s="2">
        <f>F7-F8-F5+F6</f>
        <v>235000</v>
      </c>
    </row>
    <row r="10" spans="1:6" x14ac:dyDescent="0.25">
      <c r="A10" s="1" t="s">
        <v>13</v>
      </c>
      <c r="B10" s="2">
        <f>B9</f>
        <v>-225800</v>
      </c>
      <c r="C10" s="2">
        <f>B10+C9</f>
        <v>-40800</v>
      </c>
      <c r="D10" s="2">
        <f t="shared" ref="D10:F10" si="0">C10+D9</f>
        <v>159200</v>
      </c>
      <c r="E10" s="2">
        <f t="shared" si="0"/>
        <v>359200</v>
      </c>
      <c r="F10" s="2">
        <f t="shared" si="0"/>
        <v>594200</v>
      </c>
    </row>
    <row r="11" spans="1:6" x14ac:dyDescent="0.25">
      <c r="A11" s="1" t="s">
        <v>10</v>
      </c>
      <c r="B11" s="4">
        <f>1/POWER(1+$B$12,B4)</f>
        <v>1</v>
      </c>
      <c r="C11" s="4">
        <f t="shared" ref="C11:F11" si="1">1/POWER(1+$B$12,C4)</f>
        <v>0.95238095238095233</v>
      </c>
      <c r="D11" s="4">
        <f t="shared" si="1"/>
        <v>0.90702947845804982</v>
      </c>
      <c r="E11" s="4">
        <f t="shared" si="1"/>
        <v>0.86383759853147601</v>
      </c>
      <c r="F11" s="4">
        <f t="shared" si="1"/>
        <v>0.82270247479188197</v>
      </c>
    </row>
    <row r="12" spans="1:6" x14ac:dyDescent="0.25">
      <c r="A12" s="1" t="s">
        <v>14</v>
      </c>
      <c r="B12" s="8">
        <v>0.05</v>
      </c>
      <c r="C12" s="2"/>
      <c r="D12" s="2"/>
      <c r="E12" s="2"/>
      <c r="F12" s="2"/>
    </row>
    <row r="13" spans="1:6" x14ac:dyDescent="0.25">
      <c r="A13" s="1" t="s">
        <v>11</v>
      </c>
      <c r="B13" s="2">
        <f>B9*B11</f>
        <v>-225800</v>
      </c>
      <c r="C13" s="2">
        <f t="shared" ref="C13:F13" si="2">C9*C11</f>
        <v>176190.47619047618</v>
      </c>
      <c r="D13" s="2">
        <f t="shared" si="2"/>
        <v>181405.89569160997</v>
      </c>
      <c r="E13" s="2">
        <f t="shared" si="2"/>
        <v>172767.51970629519</v>
      </c>
      <c r="F13" s="2">
        <f t="shared" si="2"/>
        <v>193335.08157609226</v>
      </c>
    </row>
    <row r="14" spans="1:6" x14ac:dyDescent="0.25">
      <c r="A14" s="5" t="s">
        <v>9</v>
      </c>
      <c r="B14" s="6">
        <f>SUM(B13:F13)</f>
        <v>497898.97316447366</v>
      </c>
      <c r="C14" s="3"/>
      <c r="D14" s="3"/>
      <c r="E14" s="3"/>
      <c r="F14" s="3"/>
    </row>
    <row r="15" spans="1:6" x14ac:dyDescent="0.25">
      <c r="A15" s="5" t="str">
        <f>A14</f>
        <v>čistá současná hodnota FNPVc</v>
      </c>
      <c r="B15" s="6">
        <f>NPV(B12,C9:F9)+B9</f>
        <v>497898.97316447366</v>
      </c>
      <c r="C15" s="3"/>
      <c r="D15" s="3"/>
      <c r="E15" s="3"/>
      <c r="F15" s="3"/>
    </row>
    <row r="16" spans="1:6" x14ac:dyDescent="0.25">
      <c r="A16" s="5" t="s">
        <v>12</v>
      </c>
      <c r="B16" s="7">
        <v>0.78</v>
      </c>
    </row>
    <row r="17" spans="1:2" x14ac:dyDescent="0.25">
      <c r="A17" s="5" t="s">
        <v>12</v>
      </c>
      <c r="B17" s="7">
        <f>IRR(B9:F9)</f>
        <v>0.78052883913282733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Ekonomicko-správní fakulta Masarykovy univerzity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csystem</dc:creator>
  <cp:lastModifiedBy>csystem</cp:lastModifiedBy>
  <dcterms:created xsi:type="dcterms:W3CDTF">2019-11-25T13:18:23Z</dcterms:created>
  <dcterms:modified xsi:type="dcterms:W3CDTF">2019-11-25T14:12:04Z</dcterms:modified>
</cp:coreProperties>
</file>