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0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05 - Grafy\"/>
    </mc:Choice>
  </mc:AlternateContent>
  <xr:revisionPtr revIDLastSave="0" documentId="13_ncr:1_{99831704-F6C6-4016-AE26-143D34FF82FF}" xr6:coauthVersionLast="45" xr6:coauthVersionMax="45" xr10:uidLastSave="{00000000-0000-0000-0000-000000000000}"/>
  <bookViews>
    <workbookView xWindow="1596" yWindow="1296" windowWidth="21216" windowHeight="10932" xr2:uid="{00000000-000D-0000-FFFF-FFFF00000000}"/>
  </bookViews>
  <sheets>
    <sheet name="Úvod" sheetId="10" r:id="rId1"/>
    <sheet name="Zmena" sheetId="3" r:id="rId2"/>
    <sheet name="změna-řešení" sheetId="11" state="hidden" r:id="rId3"/>
    <sheet name="Spojnice trendu" sheetId="13" r:id="rId4"/>
    <sheet name="Spojnice trendu - čas" sheetId="6" r:id="rId5"/>
    <sheet name="Spojnice řešení" sheetId="12" state="hidden" r:id="rId6"/>
    <sheet name="Logaritmická osa" sheetId="8" r:id="rId7"/>
    <sheet name="Skryté řádky data" sheetId="9" r:id="rId8"/>
    <sheet name="Další" sheetId="14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13" l="1"/>
  <c r="C10" i="13" s="1"/>
  <c r="C11" i="13" s="1"/>
  <c r="C12" i="13" s="1"/>
  <c r="C13" i="13" l="1"/>
  <c r="C14" i="13" s="1"/>
  <c r="C15" i="13" s="1"/>
  <c r="C16" i="13" s="1"/>
  <c r="C17" i="13" s="1"/>
  <c r="C18" i="13" s="1"/>
  <c r="B13" i="12"/>
  <c r="B11" i="12"/>
  <c r="B9" i="12"/>
  <c r="B7" i="12"/>
  <c r="B21" i="11"/>
  <c r="B19" i="11"/>
  <c r="B17" i="11"/>
  <c r="B15" i="11"/>
  <c r="B13" i="11"/>
  <c r="B11" i="11"/>
  <c r="B9" i="11"/>
  <c r="B7" i="11"/>
  <c r="G6" i="8" l="1"/>
  <c r="G7" i="8" s="1"/>
  <c r="G8" i="8" s="1"/>
  <c r="G9" i="8" s="1"/>
  <c r="G10" i="8" s="1"/>
  <c r="G11" i="8" s="1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34" i="8" s="1"/>
  <c r="G35" i="8" s="1"/>
  <c r="C5" i="8"/>
  <c r="C6" i="8" s="1"/>
  <c r="C7" i="8" s="1"/>
  <c r="C8" i="8" s="1"/>
  <c r="C9" i="8" s="1"/>
  <c r="C10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B13" i="6"/>
  <c r="B11" i="6"/>
  <c r="B9" i="6"/>
  <c r="B7" i="6"/>
  <c r="B11" i="3"/>
  <c r="B13" i="3"/>
  <c r="B15" i="3"/>
  <c r="B17" i="3"/>
  <c r="B19" i="3"/>
  <c r="B21" i="3"/>
  <c r="B23" i="3"/>
  <c r="B9" i="3"/>
</calcChain>
</file>

<file path=xl/sharedStrings.xml><?xml version="1.0" encoding="utf-8"?>
<sst xmlns="http://schemas.openxmlformats.org/spreadsheetml/2006/main" count="37" uniqueCount="24">
  <si>
    <t>čas</t>
  </si>
  <si>
    <t>hodnota</t>
  </si>
  <si>
    <t>Spojnice trendu</t>
  </si>
  <si>
    <t>Logaritmická Osa</t>
  </si>
  <si>
    <t>teplota</t>
  </si>
  <si>
    <t xml:space="preserve">Jak na Excel </t>
  </si>
  <si>
    <t>Obsah cvičení</t>
  </si>
  <si>
    <t>Pavel Lasák</t>
  </si>
  <si>
    <t>Lektor, expert na Microsoft Excel, držitel prestižního ocenění Microsoftu MVP v České republice</t>
  </si>
  <si>
    <t>Další informace ke cvičení:</t>
  </si>
  <si>
    <t>Copyright, Pavel Lasák 2017</t>
  </si>
  <si>
    <t>Logaritmická osa</t>
  </si>
  <si>
    <t>Skryté řádky</t>
  </si>
  <si>
    <t>Dynamické grafy &gt; Tabulka jako tabulka</t>
  </si>
  <si>
    <t>Měsíc</t>
  </si>
  <si>
    <t>Dynamický graf &gt; Tabulka jako tabulka</t>
  </si>
  <si>
    <t>https://office.lasakovi.com/</t>
  </si>
  <si>
    <t>Úkol:</t>
  </si>
  <si>
    <t>Vytvořte dynamický graf, který se automaticky zvětšuje v případě dopsání další hodnoty</t>
  </si>
  <si>
    <t>Úkol</t>
  </si>
  <si>
    <t>Predikujte jak se budou vyvýjet zisky v příštích měsících?</t>
  </si>
  <si>
    <t>Související informace</t>
  </si>
  <si>
    <t>Viz funke a trendy</t>
  </si>
  <si>
    <t>Viz statistika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</si>
</sst>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0"/>
      <name val="Arial CE"/>
      <charset val="238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1"/>
      <name val="Arial CE"/>
      <charset val="238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4"/>
      <color theme="0"/>
      <name val="Arial CE"/>
      <charset val="238"/>
    </font>
    <font>
      <b/>
      <sz val="18"/>
      <color theme="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8" fillId="0" borderId="0" applyNumberFormat="0" applyFill="0" applyBorder="0" applyAlignment="0" applyProtection="0"/>
  </cellStyleXfs>
  <cellXfs count="71">
    <xf numFmtId="0" fontId="0" fillId="0" borderId="0" xfId="0"/>
    <xf numFmtId="20" fontId="0" fillId="0" borderId="0" xfId="0" applyNumberFormat="1"/>
    <xf numFmtId="0" fontId="2" fillId="0" borderId="0" xfId="0" applyFont="1"/>
    <xf numFmtId="0" fontId="3" fillId="0" borderId="0" xfId="1"/>
    <xf numFmtId="20" fontId="3" fillId="0" borderId="0" xfId="1" applyNumberFormat="1"/>
    <xf numFmtId="14" fontId="0" fillId="0" borderId="0" xfId="0" applyNumberFormat="1"/>
    <xf numFmtId="3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7" fillId="2" borderId="0" xfId="0" applyFont="1" applyFill="1" applyBorder="1"/>
    <xf numFmtId="0" fontId="0" fillId="2" borderId="0" xfId="0" applyFill="1" applyBorder="1"/>
    <xf numFmtId="0" fontId="4" fillId="2" borderId="0" xfId="0" applyFont="1" applyFill="1" applyBorder="1"/>
    <xf numFmtId="0" fontId="0" fillId="2" borderId="5" xfId="0" applyFill="1" applyBorder="1"/>
    <xf numFmtId="0" fontId="8" fillId="2" borderId="4" xfId="0" applyFont="1" applyFill="1" applyBorder="1"/>
    <xf numFmtId="0" fontId="8" fillId="2" borderId="0" xfId="0" applyFont="1" applyFill="1" applyBorder="1"/>
    <xf numFmtId="0" fontId="9" fillId="2" borderId="0" xfId="0" applyFont="1" applyFill="1" applyBorder="1"/>
    <xf numFmtId="0" fontId="8" fillId="2" borderId="5" xfId="0" applyFont="1" applyFill="1" applyBorder="1"/>
    <xf numFmtId="0" fontId="8" fillId="0" borderId="0" xfId="0" applyFont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11" fillId="4" borderId="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0" xfId="0" quotePrefix="1"/>
    <xf numFmtId="0" fontId="12" fillId="4" borderId="4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16" fillId="5" borderId="1" xfId="0" applyFont="1" applyFill="1" applyBorder="1"/>
    <xf numFmtId="0" fontId="0" fillId="5" borderId="2" xfId="0" applyFill="1" applyBorder="1"/>
    <xf numFmtId="0" fontId="0" fillId="5" borderId="3" xfId="0" applyFill="1" applyBorder="1"/>
    <xf numFmtId="0" fontId="16" fillId="5" borderId="4" xfId="0" applyFont="1" applyFill="1" applyBorder="1"/>
    <xf numFmtId="0" fontId="17" fillId="5" borderId="0" xfId="0" applyFont="1" applyFill="1" applyBorder="1"/>
    <xf numFmtId="0" fontId="0" fillId="5" borderId="0" xfId="0" applyFill="1" applyBorder="1"/>
    <xf numFmtId="0" fontId="0" fillId="5" borderId="5" xfId="0" applyFill="1" applyBorder="1"/>
    <xf numFmtId="0" fontId="0" fillId="0" borderId="0" xfId="0" applyAlignment="1">
      <alignment vertical="center"/>
    </xf>
    <xf numFmtId="0" fontId="16" fillId="5" borderId="4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18" fillId="5" borderId="4" xfId="2" applyFill="1" applyBorder="1" applyAlignment="1">
      <alignment vertical="center"/>
    </xf>
    <xf numFmtId="0" fontId="18" fillId="5" borderId="6" xfId="2" applyFill="1" applyBorder="1"/>
    <xf numFmtId="0" fontId="0" fillId="5" borderId="7" xfId="0" applyFill="1" applyBorder="1"/>
    <xf numFmtId="0" fontId="18" fillId="5" borderId="7" xfId="2" applyFill="1" applyBorder="1"/>
    <xf numFmtId="0" fontId="0" fillId="5" borderId="8" xfId="0" applyFill="1" applyBorder="1"/>
    <xf numFmtId="0" fontId="0" fillId="0" borderId="9" xfId="0" applyBorder="1"/>
    <xf numFmtId="0" fontId="18" fillId="0" borderId="0" xfId="2"/>
    <xf numFmtId="0" fontId="1" fillId="2" borderId="0" xfId="0" applyFont="1" applyFill="1" applyBorder="1"/>
    <xf numFmtId="1" fontId="0" fillId="0" borderId="0" xfId="0" applyNumberFormat="1"/>
    <xf numFmtId="0" fontId="0" fillId="0" borderId="10" xfId="0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top" wrapText="1"/>
    </xf>
    <xf numFmtId="0" fontId="15" fillId="4" borderId="0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9" fillId="6" borderId="0" xfId="0" applyFont="1" applyFill="1" applyAlignment="1">
      <alignment horizontal="center" vertical="center"/>
    </xf>
    <xf numFmtId="0" fontId="18" fillId="0" borderId="0" xfId="2" applyAlignment="1">
      <alignment horizontal="center"/>
    </xf>
    <xf numFmtId="0" fontId="0" fillId="0" borderId="0" xfId="0" applyAlignment="1">
      <alignment horizontal="center"/>
    </xf>
    <xf numFmtId="0" fontId="20" fillId="6" borderId="0" xfId="0" applyFont="1" applyFill="1" applyAlignment="1">
      <alignment horizontal="center" vertical="center"/>
    </xf>
  </cellXfs>
  <cellStyles count="3">
    <cellStyle name="Hypertextový odkaz" xfId="2" builtinId="8"/>
    <cellStyle name="Normální" xfId="0" builtinId="0"/>
    <cellStyle name="Normální 2" xfId="1" xr:uid="{00000000-0005-0000-0000-000002000000}"/>
  </cellStyles>
  <dxfs count="2">
    <dxf>
      <numFmt numFmtId="25" formatCode="h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E"/>
        <charset val="238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'změna-řešení'!$C$5</c:f>
              <c:strCache>
                <c:ptCount val="1"/>
                <c:pt idx="0">
                  <c:v>hodnota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'změna-řešení'!$B$6:$B$22</c:f>
              <c:numCache>
                <c:formatCode>h:mm</c:formatCode>
                <c:ptCount val="17"/>
                <c:pt idx="0">
                  <c:v>4.8611111111111112E-2</c:v>
                </c:pt>
                <c:pt idx="1">
                  <c:v>6.8611111111111109E-2</c:v>
                </c:pt>
                <c:pt idx="2">
                  <c:v>9.0277777777777804E-2</c:v>
                </c:pt>
                <c:pt idx="3">
                  <c:v>0.11027777777777781</c:v>
                </c:pt>
                <c:pt idx="4">
                  <c:v>0.131944444444444</c:v>
                </c:pt>
                <c:pt idx="5">
                  <c:v>0.15194444444444399</c:v>
                </c:pt>
                <c:pt idx="6">
                  <c:v>0.17361111111111099</c:v>
                </c:pt>
                <c:pt idx="7">
                  <c:v>0.19361111111111098</c:v>
                </c:pt>
                <c:pt idx="8">
                  <c:v>0.21527777777777801</c:v>
                </c:pt>
                <c:pt idx="9">
                  <c:v>0.235277777777778</c:v>
                </c:pt>
                <c:pt idx="10">
                  <c:v>0.25694444444444398</c:v>
                </c:pt>
                <c:pt idx="11">
                  <c:v>0.27694444444444399</c:v>
                </c:pt>
                <c:pt idx="12">
                  <c:v>0.29861111111111099</c:v>
                </c:pt>
                <c:pt idx="13">
                  <c:v>0.31861111111111101</c:v>
                </c:pt>
                <c:pt idx="14">
                  <c:v>0.34027777777777801</c:v>
                </c:pt>
                <c:pt idx="15">
                  <c:v>0.36027777777777803</c:v>
                </c:pt>
                <c:pt idx="16">
                  <c:v>0.38194444444444398</c:v>
                </c:pt>
              </c:numCache>
            </c:numRef>
          </c:xVal>
          <c:yVal>
            <c:numRef>
              <c:f>'změna-řešení'!$C$6:$C$22</c:f>
              <c:numCache>
                <c:formatCode>General</c:formatCode>
                <c:ptCount val="17"/>
                <c:pt idx="0">
                  <c:v>1.1000000000000001</c:v>
                </c:pt>
                <c:pt idx="1">
                  <c:v>1.2</c:v>
                </c:pt>
                <c:pt idx="2">
                  <c:v>1.3</c:v>
                </c:pt>
                <c:pt idx="3">
                  <c:v>1.4</c:v>
                </c:pt>
                <c:pt idx="4">
                  <c:v>1.5</c:v>
                </c:pt>
                <c:pt idx="5">
                  <c:v>1.6</c:v>
                </c:pt>
                <c:pt idx="6">
                  <c:v>1.7</c:v>
                </c:pt>
                <c:pt idx="7">
                  <c:v>1.8</c:v>
                </c:pt>
                <c:pt idx="8">
                  <c:v>1.9</c:v>
                </c:pt>
                <c:pt idx="9">
                  <c:v>2</c:v>
                </c:pt>
                <c:pt idx="10">
                  <c:v>2.1</c:v>
                </c:pt>
                <c:pt idx="11">
                  <c:v>2.2000000000000002</c:v>
                </c:pt>
                <c:pt idx="12">
                  <c:v>2.2999999999999998</c:v>
                </c:pt>
                <c:pt idx="13">
                  <c:v>2.2999999999999998</c:v>
                </c:pt>
                <c:pt idx="14">
                  <c:v>2.2999999999999998</c:v>
                </c:pt>
                <c:pt idx="15">
                  <c:v>2.2000000000000002</c:v>
                </c:pt>
                <c:pt idx="16">
                  <c:v>2.1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01-4C46-9120-246EE15A3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8254832"/>
        <c:axId val="698256472"/>
      </c:scatterChart>
      <c:valAx>
        <c:axId val="698254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256472"/>
        <c:crosses val="autoZero"/>
        <c:crossBetween val="midCat"/>
      </c:valAx>
      <c:valAx>
        <c:axId val="698256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8254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Zisky</a:t>
            </a:r>
            <a:r>
              <a:rPr lang="cs-CZ" baseline="0"/>
              <a:t> demo příklad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7252405949256345E-2"/>
          <c:y val="0.21332203266258384"/>
          <c:w val="0.66293460192475939"/>
          <c:h val="0.689216608340624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'Spojnice trendu'!$C$7</c:f>
              <c:strCache>
                <c:ptCount val="1"/>
                <c:pt idx="0">
                  <c:v>hodnota</c:v>
                </c:pt>
              </c:strCache>
            </c:strRef>
          </c:tx>
          <c:xVal>
            <c:numRef>
              <c:f>'Spojnice trendu'!$B$8:$B$20</c:f>
              <c:numCache>
                <c:formatCode>0</c:formatCode>
                <c:ptCount val="1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</c:numCache>
            </c:numRef>
          </c:xVal>
          <c:yVal>
            <c:numRef>
              <c:f>'Spojnice trendu'!$C$8:$C$20</c:f>
              <c:numCache>
                <c:formatCode>General</c:formatCode>
                <c:ptCount val="13"/>
                <c:pt idx="0">
                  <c:v>125</c:v>
                </c:pt>
                <c:pt idx="1">
                  <c:v>126.25</c:v>
                </c:pt>
                <c:pt idx="2">
                  <c:v>128.5</c:v>
                </c:pt>
                <c:pt idx="3">
                  <c:v>132.75</c:v>
                </c:pt>
                <c:pt idx="4">
                  <c:v>138</c:v>
                </c:pt>
                <c:pt idx="5">
                  <c:v>139.25</c:v>
                </c:pt>
                <c:pt idx="6">
                  <c:v>139.97499999999999</c:v>
                </c:pt>
                <c:pt idx="7">
                  <c:v>148.22499999999999</c:v>
                </c:pt>
                <c:pt idx="8">
                  <c:v>157.47499999999999</c:v>
                </c:pt>
                <c:pt idx="9">
                  <c:v>169.72499999999999</c:v>
                </c:pt>
                <c:pt idx="10">
                  <c:v>185.97499999999999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849-4E48-A9F8-24BE17ADE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483088"/>
        <c:axId val="1"/>
      </c:scatterChart>
      <c:valAx>
        <c:axId val="34748308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7483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7252405949256345E-2"/>
          <c:y val="0.21332203266258384"/>
          <c:w val="0.66293460192475939"/>
          <c:h val="0.68921660834062404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'Spojnice trendu - čas'!$C$5</c:f>
              <c:strCache>
                <c:ptCount val="1"/>
                <c:pt idx="0">
                  <c:v>hodnota</c:v>
                </c:pt>
              </c:strCache>
            </c:strRef>
          </c:tx>
          <c:xVal>
            <c:numRef>
              <c:f>'Spojnice trendu - čas'!$B$6:$B$14</c:f>
              <c:numCache>
                <c:formatCode>h:mm</c:formatCode>
                <c:ptCount val="9"/>
                <c:pt idx="0">
                  <c:v>4.8611111111111112E-2</c:v>
                </c:pt>
                <c:pt idx="1">
                  <c:v>6.8611111111111109E-2</c:v>
                </c:pt>
                <c:pt idx="2">
                  <c:v>9.0277777777777804E-2</c:v>
                </c:pt>
                <c:pt idx="3">
                  <c:v>0.11027777777777781</c:v>
                </c:pt>
                <c:pt idx="4">
                  <c:v>0.131944444444444</c:v>
                </c:pt>
                <c:pt idx="5">
                  <c:v>0.15194444444444399</c:v>
                </c:pt>
                <c:pt idx="6">
                  <c:v>0.17361111111111099</c:v>
                </c:pt>
                <c:pt idx="7">
                  <c:v>0.19361111111111098</c:v>
                </c:pt>
                <c:pt idx="8">
                  <c:v>0.21527777777777801</c:v>
                </c:pt>
              </c:numCache>
            </c:numRef>
          </c:xVal>
          <c:yVal>
            <c:numRef>
              <c:f>'Spojnice trendu - čas'!$C$6:$C$14</c:f>
              <c:numCache>
                <c:formatCode>General</c:formatCode>
                <c:ptCount val="9"/>
                <c:pt idx="0">
                  <c:v>1.1000000000000001</c:v>
                </c:pt>
                <c:pt idx="1">
                  <c:v>1.28</c:v>
                </c:pt>
                <c:pt idx="2">
                  <c:v>1.47</c:v>
                </c:pt>
                <c:pt idx="3">
                  <c:v>1.6</c:v>
                </c:pt>
                <c:pt idx="4">
                  <c:v>1.71</c:v>
                </c:pt>
                <c:pt idx="5">
                  <c:v>1.78</c:v>
                </c:pt>
                <c:pt idx="6">
                  <c:v>1.83</c:v>
                </c:pt>
                <c:pt idx="7">
                  <c:v>1.86</c:v>
                </c:pt>
                <c:pt idx="8">
                  <c:v>1.9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66-47AC-867C-8D37043F2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483088"/>
        <c:axId val="1"/>
      </c:scatterChart>
      <c:valAx>
        <c:axId val="34748308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7483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8.7252405949256345E-2"/>
          <c:y val="0.38924795858850975"/>
          <c:w val="0.66293460192475939"/>
          <c:h val="0.5132906824146981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'Spojnice řešení'!$C$5</c:f>
              <c:strCache>
                <c:ptCount val="1"/>
                <c:pt idx="0">
                  <c:v>hodnota</c:v>
                </c:pt>
              </c:strCache>
            </c:strRef>
          </c:tx>
          <c:trendline>
            <c:trendlineType val="poly"/>
            <c:order val="3"/>
            <c:dispRSqr val="0"/>
            <c:dispEq val="1"/>
            <c:trendlineLbl>
              <c:layout>
                <c:manualLayout>
                  <c:x val="3.7637139107611552E-2"/>
                  <c:y val="-0.25035906969962091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200" baseline="0"/>
                      <a:t>y = 85,3103339x</a:t>
                    </a:r>
                    <a:r>
                      <a:rPr lang="en-US" sz="1200" baseline="30000"/>
                      <a:t>3</a:t>
                    </a:r>
                    <a:r>
                      <a:rPr lang="en-US" sz="1200" baseline="0"/>
                      <a:t> - 64,0542969x</a:t>
                    </a:r>
                    <a:r>
                      <a:rPr lang="en-US" sz="1200" baseline="30000"/>
                      <a:t>2</a:t>
                    </a:r>
                    <a:r>
                      <a:rPr lang="en-US" sz="1200" baseline="0"/>
                      <a:t> + 16,6663532x + 0,4240007</a:t>
                    </a:r>
                    <a:endParaRPr lang="en-US" sz="1200"/>
                  </a:p>
                </c:rich>
              </c:tx>
              <c:numFmt formatCode="#,##0.0000000" sourceLinked="0"/>
            </c:trendlineLbl>
          </c:trendline>
          <c:xVal>
            <c:numRef>
              <c:f>'Spojnice řešení'!$B$6:$B$14</c:f>
              <c:numCache>
                <c:formatCode>h:mm</c:formatCode>
                <c:ptCount val="9"/>
                <c:pt idx="0">
                  <c:v>4.8611111111111112E-2</c:v>
                </c:pt>
                <c:pt idx="1">
                  <c:v>6.8611111111111109E-2</c:v>
                </c:pt>
                <c:pt idx="2">
                  <c:v>9.0277777777777804E-2</c:v>
                </c:pt>
                <c:pt idx="3">
                  <c:v>0.11027777777777781</c:v>
                </c:pt>
                <c:pt idx="4">
                  <c:v>0.131944444444444</c:v>
                </c:pt>
                <c:pt idx="5">
                  <c:v>0.15194444444444399</c:v>
                </c:pt>
                <c:pt idx="6">
                  <c:v>0.17361111111111099</c:v>
                </c:pt>
                <c:pt idx="7">
                  <c:v>0.19361111111111098</c:v>
                </c:pt>
                <c:pt idx="8">
                  <c:v>0.21527777777777801</c:v>
                </c:pt>
              </c:numCache>
            </c:numRef>
          </c:xVal>
          <c:yVal>
            <c:numRef>
              <c:f>'Spojnice řešení'!$C$6:$C$14</c:f>
              <c:numCache>
                <c:formatCode>General</c:formatCode>
                <c:ptCount val="9"/>
                <c:pt idx="0">
                  <c:v>1.1000000000000001</c:v>
                </c:pt>
                <c:pt idx="1">
                  <c:v>1.28</c:v>
                </c:pt>
                <c:pt idx="2">
                  <c:v>1.47</c:v>
                </c:pt>
                <c:pt idx="3">
                  <c:v>1.6</c:v>
                </c:pt>
                <c:pt idx="4">
                  <c:v>1.71</c:v>
                </c:pt>
                <c:pt idx="5">
                  <c:v>1.78</c:v>
                </c:pt>
                <c:pt idx="6">
                  <c:v>1.83</c:v>
                </c:pt>
                <c:pt idx="7">
                  <c:v>1.86</c:v>
                </c:pt>
                <c:pt idx="8">
                  <c:v>1.9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3AE-450D-A200-6F5144EBF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483088"/>
        <c:axId val="1"/>
      </c:scatterChart>
      <c:valAx>
        <c:axId val="347483088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74830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'Skryté řádky data'!$C$7</c:f>
              <c:strCache>
                <c:ptCount val="1"/>
                <c:pt idx="0">
                  <c:v>teplota</c:v>
                </c:pt>
              </c:strCache>
            </c:strRef>
          </c:tx>
          <c:xVal>
            <c:numRef>
              <c:f>'Skryté řádky data'!$B$8:$B$17</c:f>
              <c:numCache>
                <c:formatCode>h:mm</c:formatCode>
                <c:ptCount val="5"/>
                <c:pt idx="0">
                  <c:v>4.1666666666666664E-2</c:v>
                </c:pt>
                <c:pt idx="1">
                  <c:v>8.3333333333333301E-2</c:v>
                </c:pt>
                <c:pt idx="2">
                  <c:v>0.33333333333333298</c:v>
                </c:pt>
                <c:pt idx="3">
                  <c:v>0.375</c:v>
                </c:pt>
                <c:pt idx="4">
                  <c:v>0.41666666666666702</c:v>
                </c:pt>
              </c:numCache>
            </c:numRef>
          </c:xVal>
          <c:yVal>
            <c:numRef>
              <c:f>'Skryté řádky data'!$C$8:$C$17</c:f>
              <c:numCache>
                <c:formatCode>General</c:formatCode>
                <c:ptCount val="5"/>
                <c:pt idx="0">
                  <c:v>21</c:v>
                </c:pt>
                <c:pt idx="1">
                  <c:v>22</c:v>
                </c:pt>
                <c:pt idx="2">
                  <c:v>23</c:v>
                </c:pt>
                <c:pt idx="3">
                  <c:v>22</c:v>
                </c:pt>
                <c:pt idx="4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2C-46BA-8926-70CE3ACD8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050624"/>
        <c:axId val="1"/>
      </c:scatterChart>
      <c:valAx>
        <c:axId val="348050624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8050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'Skryté řádky data'!$C$7</c:f>
              <c:strCache>
                <c:ptCount val="1"/>
                <c:pt idx="0">
                  <c:v>teplota</c:v>
                </c:pt>
              </c:strCache>
            </c:strRef>
          </c:tx>
          <c:xVal>
            <c:numRef>
              <c:f>'Skryté řádky data'!$B$8:$B$17</c:f>
              <c:numCache>
                <c:formatCode>h:mm</c:formatCode>
                <c:ptCount val="10"/>
                <c:pt idx="0">
                  <c:v>4.1666666666666664E-2</c:v>
                </c:pt>
                <c:pt idx="1">
                  <c:v>8.3333333333333301E-2</c:v>
                </c:pt>
                <c:pt idx="2">
                  <c:v>0.125</c:v>
                </c:pt>
                <c:pt idx="3">
                  <c:v>0.16666666666666699</c:v>
                </c:pt>
                <c:pt idx="4">
                  <c:v>0.20833333333333301</c:v>
                </c:pt>
                <c:pt idx="5">
                  <c:v>0.25</c:v>
                </c:pt>
                <c:pt idx="6">
                  <c:v>0.29166666666666702</c:v>
                </c:pt>
                <c:pt idx="7">
                  <c:v>0.33333333333333298</c:v>
                </c:pt>
                <c:pt idx="8">
                  <c:v>0.375</c:v>
                </c:pt>
                <c:pt idx="9">
                  <c:v>0.41666666666666702</c:v>
                </c:pt>
              </c:numCache>
            </c:numRef>
          </c:xVal>
          <c:yVal>
            <c:numRef>
              <c:f>'Skryté řádky data'!$C$8:$C$17</c:f>
              <c:numCache>
                <c:formatCode>General</c:formatCode>
                <c:ptCount val="10"/>
                <c:pt idx="0">
                  <c:v>21</c:v>
                </c:pt>
                <c:pt idx="1">
                  <c:v>22</c:v>
                </c:pt>
                <c:pt idx="2">
                  <c:v>23</c:v>
                </c:pt>
                <c:pt idx="3">
                  <c:v>24</c:v>
                </c:pt>
                <c:pt idx="4">
                  <c:v>25</c:v>
                </c:pt>
                <c:pt idx="5">
                  <c:v>25</c:v>
                </c:pt>
                <c:pt idx="6">
                  <c:v>24</c:v>
                </c:pt>
                <c:pt idx="7">
                  <c:v>23</c:v>
                </c:pt>
                <c:pt idx="8">
                  <c:v>22</c:v>
                </c:pt>
                <c:pt idx="9">
                  <c:v>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06F-42B0-88BD-6F5F666CF3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8049640"/>
        <c:axId val="1"/>
      </c:scatterChart>
      <c:valAx>
        <c:axId val="348049640"/>
        <c:scaling>
          <c:orientation val="minMax"/>
        </c:scaling>
        <c:delete val="0"/>
        <c:axPos val="b"/>
        <c:numFmt formatCode="h:mm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48049640"/>
        <c:crosses val="autoZero"/>
        <c:crossBetween val="midCat"/>
      </c:valAx>
    </c:plotArea>
    <c:plotVisOnly val="0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C1B82DB-2C29-446A-9122-109B70B44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1BC37279-2ABF-47DB-A259-78ED42C962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A4067F-869A-4CB5-9AA1-F5755C4B44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4C28F5C-D8D4-4208-8C76-1556EA6494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21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61FECBF-A22A-4012-B6F1-62DE9C3D8D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E2CA72-BA2C-4341-9869-A1AA83EEF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11</xdr:row>
      <xdr:rowOff>161925</xdr:rowOff>
    </xdr:from>
    <xdr:to>
      <xdr:col>7</xdr:col>
      <xdr:colOff>314325</xdr:colOff>
      <xdr:row>14</xdr:row>
      <xdr:rowOff>170485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369F250-EB0D-4C39-BA1F-4AED3A309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11</xdr:row>
      <xdr:rowOff>133350</xdr:rowOff>
    </xdr:from>
    <xdr:to>
      <xdr:col>7</xdr:col>
      <xdr:colOff>238125</xdr:colOff>
      <xdr:row>14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7707BE2-961B-450B-8199-EB21E2835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11</xdr:row>
      <xdr:rowOff>95250</xdr:rowOff>
    </xdr:from>
    <xdr:to>
      <xdr:col>7</xdr:col>
      <xdr:colOff>323850</xdr:colOff>
      <xdr:row>14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0DDEBD3-5F71-48FD-AF2D-215D585967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11</xdr:row>
      <xdr:rowOff>123825</xdr:rowOff>
    </xdr:from>
    <xdr:to>
      <xdr:col>7</xdr:col>
      <xdr:colOff>266700</xdr:colOff>
      <xdr:row>14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C350C4A-35A6-4279-AE16-2205B77E0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11</xdr:row>
      <xdr:rowOff>123825</xdr:rowOff>
    </xdr:from>
    <xdr:to>
      <xdr:col>9</xdr:col>
      <xdr:colOff>429246</xdr:colOff>
      <xdr:row>14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66C193C-DF55-4457-86AD-7D853C0FDC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3025" y="31527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73342</xdr:colOff>
      <xdr:row>3</xdr:row>
      <xdr:rowOff>91440</xdr:rowOff>
    </xdr:from>
    <xdr:to>
      <xdr:col>11</xdr:col>
      <xdr:colOff>397192</xdr:colOff>
      <xdr:row>20</xdr:row>
      <xdr:rowOff>81915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6EF1459C-596C-40ED-840B-47B60908DB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6</xdr:row>
      <xdr:rowOff>57150</xdr:rowOff>
    </xdr:from>
    <xdr:to>
      <xdr:col>12</xdr:col>
      <xdr:colOff>504825</xdr:colOff>
      <xdr:row>23</xdr:row>
      <xdr:rowOff>47625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33821A7F-3AC4-4D97-9943-04A6BA37DB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4</xdr:row>
      <xdr:rowOff>57150</xdr:rowOff>
    </xdr:from>
    <xdr:to>
      <xdr:col>12</xdr:col>
      <xdr:colOff>504825</xdr:colOff>
      <xdr:row>21</xdr:row>
      <xdr:rowOff>47625</xdr:rowOff>
    </xdr:to>
    <xdr:graphicFrame macro="">
      <xdr:nvGraphicFramePr>
        <xdr:cNvPr id="22536" name="Graf 1">
          <a:extLst>
            <a:ext uri="{FF2B5EF4-FFF2-40B4-BE49-F238E27FC236}">
              <a16:creationId xmlns:a16="http://schemas.microsoft.com/office/drawing/2014/main" id="{00000000-0008-0000-0100-0000085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4</xdr:row>
      <xdr:rowOff>57150</xdr:rowOff>
    </xdr:from>
    <xdr:to>
      <xdr:col>12</xdr:col>
      <xdr:colOff>504825</xdr:colOff>
      <xdr:row>21</xdr:row>
      <xdr:rowOff>47625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B5973BE-61EF-4A10-AA8D-76DA456AD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2</xdr:row>
      <xdr:rowOff>47625</xdr:rowOff>
    </xdr:from>
    <xdr:to>
      <xdr:col>12</xdr:col>
      <xdr:colOff>295275</xdr:colOff>
      <xdr:row>24</xdr:row>
      <xdr:rowOff>57150</xdr:rowOff>
    </xdr:to>
    <xdr:graphicFrame macro="">
      <xdr:nvGraphicFramePr>
        <xdr:cNvPr id="39945" name="Graf 1">
          <a:extLst>
            <a:ext uri="{FF2B5EF4-FFF2-40B4-BE49-F238E27FC236}">
              <a16:creationId xmlns:a16="http://schemas.microsoft.com/office/drawing/2014/main" id="{00000000-0008-0000-0300-0000099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552450</xdr:colOff>
      <xdr:row>24</xdr:row>
      <xdr:rowOff>152400</xdr:rowOff>
    </xdr:from>
    <xdr:to>
      <xdr:col>10</xdr:col>
      <xdr:colOff>571500</xdr:colOff>
      <xdr:row>43</xdr:row>
      <xdr:rowOff>9525</xdr:rowOff>
    </xdr:to>
    <xdr:graphicFrame macro="">
      <xdr:nvGraphicFramePr>
        <xdr:cNvPr id="39946" name="Graf 3">
          <a:extLst>
            <a:ext uri="{FF2B5EF4-FFF2-40B4-BE49-F238E27FC236}">
              <a16:creationId xmlns:a16="http://schemas.microsoft.com/office/drawing/2014/main" id="{00000000-0008-0000-0300-00000A9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5:C22" totalsRowShown="0" headerRowDxfId="1">
  <autoFilter ref="B5:C22" xr:uid="{00000000-0009-0000-0100-000001000000}"/>
  <tableColumns count="2">
    <tableColumn id="1" xr3:uid="{00000000-0010-0000-0000-000001000000}" name="čas" dataDxfId="0"/>
    <tableColumn id="2" xr3:uid="{00000000-0010-0000-0000-000002000000}" name="hodnot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office.lasakovi.com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https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showGridLines="0" tabSelected="1" workbookViewId="0">
      <selection activeCell="E8" sqref="E8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54" customHeight="1" x14ac:dyDescent="0.25">
      <c r="C2" s="61" t="s">
        <v>5</v>
      </c>
      <c r="D2" s="61"/>
      <c r="E2" s="61"/>
      <c r="F2" s="61"/>
      <c r="G2" s="61"/>
      <c r="H2" s="61"/>
      <c r="I2" s="61"/>
      <c r="J2" s="61"/>
      <c r="K2" s="7"/>
      <c r="L2" s="8"/>
    </row>
    <row r="3" spans="3:16" ht="17.25" customHeight="1" thickBot="1" x14ac:dyDescent="0.3">
      <c r="C3" s="9"/>
      <c r="D3" s="9"/>
      <c r="E3" s="9"/>
      <c r="F3" s="9"/>
      <c r="G3" s="9"/>
      <c r="H3" s="9"/>
      <c r="I3" s="9"/>
      <c r="J3" s="9"/>
    </row>
    <row r="4" spans="3:16" ht="11.25" customHeight="1" thickTop="1" x14ac:dyDescent="0.25">
      <c r="C4" s="10"/>
      <c r="D4" s="11"/>
      <c r="E4" s="11"/>
      <c r="F4" s="11"/>
      <c r="G4" s="11"/>
      <c r="H4" s="11"/>
      <c r="I4" s="11"/>
      <c r="J4" s="12"/>
    </row>
    <row r="5" spans="3:16" ht="27.75" customHeight="1" x14ac:dyDescent="0.45">
      <c r="C5" s="13"/>
      <c r="D5" s="14" t="s">
        <v>6</v>
      </c>
      <c r="E5" s="15"/>
      <c r="F5" s="15"/>
      <c r="G5" s="16"/>
      <c r="H5" s="15"/>
      <c r="I5" s="15"/>
      <c r="J5" s="17"/>
    </row>
    <row r="6" spans="3:16" s="22" customFormat="1" ht="20.25" customHeight="1" x14ac:dyDescent="0.3">
      <c r="C6" s="18"/>
      <c r="D6" s="19"/>
      <c r="E6" s="19" t="s">
        <v>2</v>
      </c>
      <c r="F6" s="19"/>
      <c r="G6" s="20"/>
      <c r="H6" s="19"/>
      <c r="I6" s="19"/>
      <c r="J6" s="21"/>
    </row>
    <row r="7" spans="3:16" s="22" customFormat="1" ht="20.25" customHeight="1" x14ac:dyDescent="0.3">
      <c r="C7" s="18"/>
      <c r="D7" s="19"/>
      <c r="E7" s="58" t="s">
        <v>13</v>
      </c>
      <c r="F7" s="19"/>
      <c r="G7" s="19"/>
      <c r="H7" s="19"/>
      <c r="I7" s="19"/>
      <c r="J7" s="21"/>
    </row>
    <row r="8" spans="3:16" s="22" customFormat="1" ht="20.25" customHeight="1" x14ac:dyDescent="0.3">
      <c r="C8" s="18"/>
      <c r="D8" s="19"/>
      <c r="E8" s="19" t="s">
        <v>11</v>
      </c>
      <c r="F8" s="19"/>
      <c r="G8" s="19"/>
      <c r="H8" s="19"/>
      <c r="I8" s="19"/>
      <c r="J8" s="21"/>
    </row>
    <row r="9" spans="3:16" s="22" customFormat="1" ht="20.25" customHeight="1" x14ac:dyDescent="0.3">
      <c r="C9" s="18"/>
      <c r="D9" s="19"/>
      <c r="E9" s="19" t="s">
        <v>12</v>
      </c>
      <c r="F9" s="19"/>
      <c r="G9" s="19"/>
      <c r="H9" s="19"/>
      <c r="I9" s="19"/>
      <c r="J9" s="21"/>
    </row>
    <row r="10" spans="3:16" ht="13.8" thickBot="1" x14ac:dyDescent="0.3">
      <c r="C10" s="23"/>
      <c r="D10" s="24"/>
      <c r="E10" s="24"/>
      <c r="F10" s="24"/>
      <c r="G10" s="24"/>
      <c r="H10" s="24"/>
      <c r="I10" s="24"/>
      <c r="J10" s="25"/>
    </row>
    <row r="11" spans="3:16" ht="14.4" thickTop="1" thickBot="1" x14ac:dyDescent="0.3"/>
    <row r="12" spans="3:16" ht="15.75" customHeight="1" thickTop="1" x14ac:dyDescent="0.25">
      <c r="C12" s="26"/>
      <c r="D12" s="27"/>
      <c r="E12" s="27"/>
      <c r="F12" s="27"/>
      <c r="G12" s="27"/>
      <c r="H12" s="27"/>
      <c r="I12" s="27"/>
      <c r="J12" s="28"/>
    </row>
    <row r="13" spans="3:16" ht="22.5" customHeight="1" x14ac:dyDescent="0.25">
      <c r="C13" s="62" t="s">
        <v>7</v>
      </c>
      <c r="D13" s="63"/>
      <c r="E13" s="63"/>
      <c r="F13" s="63"/>
      <c r="G13" s="63"/>
      <c r="H13" s="29"/>
      <c r="I13" s="29"/>
      <c r="J13" s="30"/>
      <c r="P13" s="31"/>
    </row>
    <row r="14" spans="3:16" ht="22.5" customHeight="1" x14ac:dyDescent="0.25">
      <c r="C14" s="62"/>
      <c r="D14" s="63"/>
      <c r="E14" s="63"/>
      <c r="F14" s="63"/>
      <c r="G14" s="63"/>
      <c r="H14" s="29"/>
      <c r="I14" s="29"/>
      <c r="J14" s="30"/>
      <c r="P14" s="31"/>
    </row>
    <row r="15" spans="3:16" ht="13.5" customHeight="1" x14ac:dyDescent="0.25">
      <c r="C15" s="32"/>
      <c r="D15" s="33"/>
      <c r="E15" s="33"/>
      <c r="F15" s="33"/>
      <c r="G15" s="33"/>
      <c r="H15" s="29"/>
      <c r="I15" s="29"/>
      <c r="J15" s="30"/>
      <c r="P15" s="31"/>
    </row>
    <row r="16" spans="3:16" ht="18" customHeight="1" x14ac:dyDescent="0.25">
      <c r="C16" s="34"/>
      <c r="D16" s="64" t="s">
        <v>8</v>
      </c>
      <c r="E16" s="64"/>
      <c r="F16" s="64"/>
      <c r="G16" s="64"/>
      <c r="H16" s="35"/>
      <c r="I16" s="35"/>
      <c r="J16" s="36"/>
    </row>
    <row r="17" spans="1:12" ht="36.75" customHeight="1" x14ac:dyDescent="0.25">
      <c r="C17" s="34"/>
      <c r="D17" s="64"/>
      <c r="E17" s="64"/>
      <c r="F17" s="64"/>
      <c r="G17" s="64"/>
      <c r="H17" s="65">
        <v>5002722</v>
      </c>
      <c r="I17" s="65"/>
      <c r="J17" s="66"/>
    </row>
    <row r="18" spans="1:12" ht="12" customHeight="1" thickBot="1" x14ac:dyDescent="0.3">
      <c r="C18" s="37"/>
      <c r="D18" s="38"/>
      <c r="E18" s="38"/>
      <c r="F18" s="38"/>
      <c r="G18" s="38"/>
      <c r="H18" s="38"/>
      <c r="I18" s="38"/>
      <c r="J18" s="39"/>
    </row>
    <row r="19" spans="1:12" ht="14.4" thickTop="1" thickBot="1" x14ac:dyDescent="0.3"/>
    <row r="20" spans="1:12" ht="10.5" customHeight="1" thickTop="1" x14ac:dyDescent="0.3">
      <c r="C20" s="40"/>
      <c r="D20" s="41"/>
      <c r="E20" s="41"/>
      <c r="F20" s="41"/>
      <c r="G20" s="41"/>
      <c r="H20" s="41"/>
      <c r="I20" s="41"/>
      <c r="J20" s="42"/>
    </row>
    <row r="21" spans="1:12" ht="27" customHeight="1" x14ac:dyDescent="0.45">
      <c r="C21" s="43"/>
      <c r="D21" s="44" t="s">
        <v>9</v>
      </c>
      <c r="E21" s="45"/>
      <c r="F21" s="45"/>
      <c r="G21" s="45"/>
      <c r="H21" s="45"/>
      <c r="I21" s="45"/>
      <c r="J21" s="46"/>
    </row>
    <row r="22" spans="1:12" s="47" customFormat="1" ht="19.5" customHeight="1" x14ac:dyDescent="0.25">
      <c r="C22" s="48"/>
      <c r="D22" s="49"/>
      <c r="E22" s="49"/>
      <c r="F22" s="49"/>
      <c r="G22" s="49"/>
      <c r="H22" s="49"/>
      <c r="I22" s="49"/>
      <c r="J22" s="50"/>
    </row>
    <row r="23" spans="1:12" s="47" customFormat="1" ht="19.5" customHeight="1" x14ac:dyDescent="0.25">
      <c r="C23" s="51"/>
      <c r="D23" s="49"/>
      <c r="E23" s="49"/>
      <c r="F23" s="49"/>
      <c r="G23" s="49"/>
      <c r="H23" s="49"/>
      <c r="I23" s="49"/>
      <c r="J23" s="50"/>
    </row>
    <row r="24" spans="1:12" s="47" customFormat="1" ht="19.5" customHeight="1" x14ac:dyDescent="0.25">
      <c r="C24" s="51"/>
      <c r="D24" s="49"/>
      <c r="E24" s="49"/>
      <c r="F24" s="49"/>
      <c r="G24" s="49"/>
      <c r="H24" s="49"/>
      <c r="I24" s="49"/>
      <c r="J24" s="50"/>
    </row>
    <row r="25" spans="1:12" s="47" customFormat="1" ht="19.5" customHeight="1" x14ac:dyDescent="0.25">
      <c r="C25" s="51"/>
      <c r="D25" s="49"/>
      <c r="E25" s="49"/>
      <c r="F25" s="49"/>
      <c r="G25" s="49"/>
      <c r="H25" s="49"/>
      <c r="I25" s="49"/>
      <c r="J25" s="50"/>
    </row>
    <row r="26" spans="1:12" s="47" customFormat="1" ht="19.5" customHeight="1" x14ac:dyDescent="0.25">
      <c r="C26" s="51"/>
      <c r="D26" s="49"/>
      <c r="E26" s="49"/>
      <c r="F26" s="49"/>
      <c r="G26" s="49"/>
      <c r="H26" s="49"/>
      <c r="I26" s="49"/>
      <c r="J26" s="50"/>
    </row>
    <row r="27" spans="1:12" s="47" customFormat="1" ht="19.5" customHeight="1" x14ac:dyDescent="0.25">
      <c r="C27" s="51"/>
      <c r="D27" s="49"/>
      <c r="E27" s="49"/>
      <c r="F27" s="49"/>
      <c r="G27" s="49"/>
      <c r="H27" s="49"/>
      <c r="I27" s="49"/>
      <c r="J27" s="50"/>
    </row>
    <row r="28" spans="1:12" thickBot="1" x14ac:dyDescent="0.35">
      <c r="C28" s="52"/>
      <c r="D28" s="53"/>
      <c r="E28" s="54"/>
      <c r="F28" s="53"/>
      <c r="G28" s="53"/>
      <c r="H28" s="53"/>
      <c r="I28" s="53"/>
      <c r="J28" s="55"/>
    </row>
    <row r="29" spans="1:12" thickTop="1" x14ac:dyDescent="0.3">
      <c r="A29" s="56"/>
      <c r="C29" s="57"/>
    </row>
    <row r="30" spans="1:12" ht="13.2" x14ac:dyDescent="0.25">
      <c r="B30" s="60" t="s">
        <v>10</v>
      </c>
      <c r="C30" s="60"/>
      <c r="D30" s="60"/>
      <c r="E30" s="60"/>
      <c r="F30" s="60"/>
      <c r="G30" s="60"/>
      <c r="H30" s="60"/>
      <c r="I30" s="60"/>
      <c r="J30" s="60"/>
      <c r="K30" s="60"/>
      <c r="L30" s="60"/>
    </row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5" hidden="1" customHeight="1" x14ac:dyDescent="0.25"/>
    <row r="47" ht="15" hidden="1" customHeight="1" x14ac:dyDescent="0.25"/>
    <row r="48" ht="15" hidden="1" customHeight="1" x14ac:dyDescent="0.25"/>
    <row r="49" ht="13.2" hidden="1" x14ac:dyDescent="0.25"/>
    <row r="50" ht="13.2" hidden="1" x14ac:dyDescent="0.25"/>
    <row r="51" ht="13.2" hidden="1" x14ac:dyDescent="0.25"/>
    <row r="52" ht="15" hidden="1" customHeight="1" x14ac:dyDescent="0.25"/>
    <row r="53" ht="13.2" hidden="1" x14ac:dyDescent="0.25"/>
    <row r="54" ht="13.2" hidden="1" x14ac:dyDescent="0.25"/>
    <row r="55" ht="15" customHeight="1" x14ac:dyDescent="0.25"/>
  </sheetData>
  <mergeCells count="5">
    <mergeCell ref="B30:L30"/>
    <mergeCell ref="C2:J2"/>
    <mergeCell ref="C13:G14"/>
    <mergeCell ref="D16:G17"/>
    <mergeCell ref="H17:J1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7"/>
  <sheetViews>
    <sheetView workbookViewId="0">
      <selection activeCell="A2" sqref="A2:F2"/>
    </sheetView>
  </sheetViews>
  <sheetFormatPr defaultRowHeight="13.2" x14ac:dyDescent="0.25"/>
  <cols>
    <col min="1" max="1" width="5" customWidth="1"/>
  </cols>
  <sheetData>
    <row r="1" spans="1:6" ht="24.6" customHeight="1" x14ac:dyDescent="0.25">
      <c r="A1" s="67" t="s">
        <v>15</v>
      </c>
      <c r="B1" s="67"/>
      <c r="C1" s="67"/>
      <c r="D1" s="67"/>
      <c r="E1" s="67"/>
      <c r="F1" s="67"/>
    </row>
    <row r="2" spans="1:6" ht="14.4" x14ac:dyDescent="0.3">
      <c r="A2" s="68" t="s">
        <v>16</v>
      </c>
      <c r="B2" s="69"/>
      <c r="C2" s="69"/>
      <c r="D2" s="69"/>
      <c r="E2" s="69"/>
      <c r="F2" s="69"/>
    </row>
    <row r="4" spans="1:6" x14ac:dyDescent="0.25">
      <c r="B4" s="2" t="s">
        <v>17</v>
      </c>
    </row>
    <row r="5" spans="1:6" x14ac:dyDescent="0.25">
      <c r="B5" t="s">
        <v>18</v>
      </c>
    </row>
    <row r="7" spans="1:6" x14ac:dyDescent="0.25">
      <c r="B7" s="2" t="s">
        <v>0</v>
      </c>
      <c r="C7" s="2" t="s">
        <v>1</v>
      </c>
    </row>
    <row r="8" spans="1:6" x14ac:dyDescent="0.25">
      <c r="B8" s="1">
        <v>4.8611111111111112E-2</v>
      </c>
      <c r="C8">
        <v>1.1000000000000001</v>
      </c>
    </row>
    <row r="9" spans="1:6" x14ac:dyDescent="0.25">
      <c r="B9" s="1">
        <f>B8+0.02</f>
        <v>6.8611111111111109E-2</v>
      </c>
      <c r="C9">
        <v>1.2</v>
      </c>
    </row>
    <row r="10" spans="1:6" x14ac:dyDescent="0.25">
      <c r="B10" s="1">
        <v>9.0277777777777804E-2</v>
      </c>
      <c r="C10">
        <v>1.3</v>
      </c>
    </row>
    <row r="11" spans="1:6" x14ac:dyDescent="0.25">
      <c r="B11" s="1">
        <f>B10+0.02</f>
        <v>0.11027777777777781</v>
      </c>
      <c r="C11">
        <v>1.4</v>
      </c>
    </row>
    <row r="12" spans="1:6" x14ac:dyDescent="0.25">
      <c r="B12" s="1">
        <v>0.131944444444444</v>
      </c>
      <c r="C12">
        <v>1.5</v>
      </c>
    </row>
    <row r="13" spans="1:6" x14ac:dyDescent="0.25">
      <c r="B13" s="1">
        <f>B12+0.02</f>
        <v>0.15194444444444399</v>
      </c>
      <c r="C13">
        <v>1.6</v>
      </c>
    </row>
    <row r="14" spans="1:6" x14ac:dyDescent="0.25">
      <c r="B14" s="1">
        <v>0.17361111111111099</v>
      </c>
      <c r="C14">
        <v>1.7</v>
      </c>
    </row>
    <row r="15" spans="1:6" x14ac:dyDescent="0.25">
      <c r="B15" s="1">
        <f>B14+0.02</f>
        <v>0.19361111111111098</v>
      </c>
      <c r="C15">
        <v>1.8</v>
      </c>
    </row>
    <row r="16" spans="1:6" x14ac:dyDescent="0.25">
      <c r="B16" s="1">
        <v>0.21527777777777801</v>
      </c>
      <c r="C16">
        <v>1.9</v>
      </c>
    </row>
    <row r="17" spans="2:3" x14ac:dyDescent="0.25">
      <c r="B17" s="1">
        <f>B16+0.02</f>
        <v>0.235277777777778</v>
      </c>
      <c r="C17">
        <v>2</v>
      </c>
    </row>
    <row r="18" spans="2:3" x14ac:dyDescent="0.25">
      <c r="B18" s="1">
        <v>0.25694444444444398</v>
      </c>
      <c r="C18">
        <v>2.1</v>
      </c>
    </row>
    <row r="19" spans="2:3" x14ac:dyDescent="0.25">
      <c r="B19" s="1">
        <f>B18+0.02</f>
        <v>0.27694444444444399</v>
      </c>
      <c r="C19">
        <v>2.2000000000000002</v>
      </c>
    </row>
    <row r="20" spans="2:3" x14ac:dyDescent="0.25">
      <c r="B20" s="1">
        <v>0.29861111111111099</v>
      </c>
      <c r="C20">
        <v>2.2999999999999998</v>
      </c>
    </row>
    <row r="21" spans="2:3" x14ac:dyDescent="0.25">
      <c r="B21" s="1">
        <f>B20+0.02</f>
        <v>0.31861111111111101</v>
      </c>
      <c r="C21">
        <v>2.2999999999999998</v>
      </c>
    </row>
    <row r="22" spans="2:3" x14ac:dyDescent="0.25">
      <c r="B22" s="1">
        <v>0.34027777777777801</v>
      </c>
      <c r="C22">
        <v>2.2999999999999998</v>
      </c>
    </row>
    <row r="23" spans="2:3" x14ac:dyDescent="0.25">
      <c r="B23" s="1">
        <f>B22+0.02</f>
        <v>0.36027777777777803</v>
      </c>
      <c r="C23">
        <v>2.2000000000000002</v>
      </c>
    </row>
    <row r="24" spans="2:3" x14ac:dyDescent="0.25">
      <c r="B24" s="1">
        <v>0.38194444444444398</v>
      </c>
      <c r="C24">
        <v>2.1</v>
      </c>
    </row>
    <row r="25" spans="2:3" x14ac:dyDescent="0.25">
      <c r="B25" s="1"/>
    </row>
    <row r="26" spans="2:3" x14ac:dyDescent="0.25">
      <c r="B26" s="1"/>
    </row>
    <row r="27" spans="2:3" x14ac:dyDescent="0.25">
      <c r="B27" s="1"/>
    </row>
    <row r="28" spans="2:3" x14ac:dyDescent="0.25">
      <c r="B28" s="1"/>
    </row>
    <row r="29" spans="2:3" x14ac:dyDescent="0.25">
      <c r="B29" s="1"/>
    </row>
    <row r="30" spans="2:3" x14ac:dyDescent="0.25">
      <c r="B30" s="1"/>
    </row>
    <row r="31" spans="2:3" x14ac:dyDescent="0.25">
      <c r="B31" s="1"/>
    </row>
    <row r="32" spans="2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</sheetData>
  <mergeCells count="2">
    <mergeCell ref="A1:F1"/>
    <mergeCell ref="A2:F2"/>
  </mergeCells>
  <hyperlinks>
    <hyperlink ref="A2" r:id="rId1" xr:uid="{10F981CA-D70D-4C0A-A2A3-14A05C9EEA3B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5:C35"/>
  <sheetViews>
    <sheetView workbookViewId="0">
      <selection activeCell="L16" sqref="L16"/>
    </sheetView>
  </sheetViews>
  <sheetFormatPr defaultRowHeight="13.2" x14ac:dyDescent="0.25"/>
  <cols>
    <col min="3" max="3" width="10.5546875" customWidth="1"/>
  </cols>
  <sheetData>
    <row r="5" spans="2:3" x14ac:dyDescent="0.25">
      <c r="B5" s="2" t="s">
        <v>0</v>
      </c>
      <c r="C5" s="2" t="s">
        <v>1</v>
      </c>
    </row>
    <row r="6" spans="2:3" x14ac:dyDescent="0.25">
      <c r="B6" s="1">
        <v>4.8611111111111112E-2</v>
      </c>
      <c r="C6">
        <v>1.1000000000000001</v>
      </c>
    </row>
    <row r="7" spans="2:3" x14ac:dyDescent="0.25">
      <c r="B7" s="1">
        <f>B6+0.02</f>
        <v>6.8611111111111109E-2</v>
      </c>
      <c r="C7">
        <v>1.2</v>
      </c>
    </row>
    <row r="8" spans="2:3" x14ac:dyDescent="0.25">
      <c r="B8" s="1">
        <v>9.0277777777777804E-2</v>
      </c>
      <c r="C8">
        <v>1.3</v>
      </c>
    </row>
    <row r="9" spans="2:3" x14ac:dyDescent="0.25">
      <c r="B9" s="1">
        <f>B8+0.02</f>
        <v>0.11027777777777781</v>
      </c>
      <c r="C9">
        <v>1.4</v>
      </c>
    </row>
    <row r="10" spans="2:3" x14ac:dyDescent="0.25">
      <c r="B10" s="1">
        <v>0.131944444444444</v>
      </c>
      <c r="C10">
        <v>1.5</v>
      </c>
    </row>
    <row r="11" spans="2:3" x14ac:dyDescent="0.25">
      <c r="B11" s="1">
        <f>B10+0.02</f>
        <v>0.15194444444444399</v>
      </c>
      <c r="C11">
        <v>1.6</v>
      </c>
    </row>
    <row r="12" spans="2:3" x14ac:dyDescent="0.25">
      <c r="B12" s="1">
        <v>0.17361111111111099</v>
      </c>
      <c r="C12">
        <v>1.7</v>
      </c>
    </row>
    <row r="13" spans="2:3" x14ac:dyDescent="0.25">
      <c r="B13" s="1">
        <f>B12+0.02</f>
        <v>0.19361111111111098</v>
      </c>
      <c r="C13">
        <v>1.8</v>
      </c>
    </row>
    <row r="14" spans="2:3" x14ac:dyDescent="0.25">
      <c r="B14" s="1">
        <v>0.21527777777777801</v>
      </c>
      <c r="C14">
        <v>1.9</v>
      </c>
    </row>
    <row r="15" spans="2:3" x14ac:dyDescent="0.25">
      <c r="B15" s="1">
        <f>B14+0.02</f>
        <v>0.235277777777778</v>
      </c>
      <c r="C15">
        <v>2</v>
      </c>
    </row>
    <row r="16" spans="2:3" x14ac:dyDescent="0.25">
      <c r="B16" s="1">
        <v>0.25694444444444398</v>
      </c>
      <c r="C16">
        <v>2.1</v>
      </c>
    </row>
    <row r="17" spans="2:3" x14ac:dyDescent="0.25">
      <c r="B17" s="1">
        <f>B16+0.02</f>
        <v>0.27694444444444399</v>
      </c>
      <c r="C17">
        <v>2.2000000000000002</v>
      </c>
    </row>
    <row r="18" spans="2:3" x14ac:dyDescent="0.25">
      <c r="B18" s="1">
        <v>0.29861111111111099</v>
      </c>
      <c r="C18">
        <v>2.2999999999999998</v>
      </c>
    </row>
    <row r="19" spans="2:3" x14ac:dyDescent="0.25">
      <c r="B19" s="1">
        <f>B18+0.02</f>
        <v>0.31861111111111101</v>
      </c>
      <c r="C19">
        <v>2.2999999999999998</v>
      </c>
    </row>
    <row r="20" spans="2:3" x14ac:dyDescent="0.25">
      <c r="B20" s="1">
        <v>0.34027777777777801</v>
      </c>
      <c r="C20">
        <v>2.2999999999999998</v>
      </c>
    </row>
    <row r="21" spans="2:3" x14ac:dyDescent="0.25">
      <c r="B21" s="1">
        <f>B20+0.02</f>
        <v>0.36027777777777803</v>
      </c>
      <c r="C21">
        <v>2.2000000000000002</v>
      </c>
    </row>
    <row r="22" spans="2:3" x14ac:dyDescent="0.25">
      <c r="B22" s="1">
        <v>0.38194444444444398</v>
      </c>
      <c r="C22">
        <v>2.1</v>
      </c>
    </row>
    <row r="23" spans="2:3" x14ac:dyDescent="0.25">
      <c r="B23" s="1"/>
    </row>
    <row r="24" spans="2:3" x14ac:dyDescent="0.25">
      <c r="B24" s="1"/>
    </row>
    <row r="25" spans="2:3" x14ac:dyDescent="0.25">
      <c r="B25" s="1"/>
    </row>
    <row r="26" spans="2:3" x14ac:dyDescent="0.25">
      <c r="B26" s="1"/>
    </row>
    <row r="27" spans="2:3" x14ac:dyDescent="0.25">
      <c r="B27" s="1"/>
    </row>
    <row r="28" spans="2:3" x14ac:dyDescent="0.25">
      <c r="B28" s="1"/>
    </row>
    <row r="29" spans="2:3" x14ac:dyDescent="0.25">
      <c r="B29" s="1"/>
    </row>
    <row r="30" spans="2:3" x14ac:dyDescent="0.25">
      <c r="B30" s="1"/>
    </row>
    <row r="31" spans="2:3" x14ac:dyDescent="0.25">
      <c r="B31" s="1"/>
    </row>
    <row r="32" spans="2:3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9B129-7CAE-4849-8DC1-21E673EB69FB}">
  <dimension ref="A1:H25"/>
  <sheetViews>
    <sheetView workbookViewId="0">
      <selection activeCell="B19" sqref="B19"/>
    </sheetView>
  </sheetViews>
  <sheetFormatPr defaultRowHeight="13.2" x14ac:dyDescent="0.25"/>
  <sheetData>
    <row r="1" spans="1:8" ht="29.4" customHeight="1" x14ac:dyDescent="0.25">
      <c r="A1" s="70" t="s">
        <v>2</v>
      </c>
      <c r="B1" s="70"/>
      <c r="C1" s="70"/>
      <c r="D1" s="70"/>
      <c r="E1" s="70"/>
      <c r="F1" s="70"/>
      <c r="G1" s="70"/>
      <c r="H1" s="70"/>
    </row>
    <row r="2" spans="1:8" ht="14.4" x14ac:dyDescent="0.3">
      <c r="A2" s="68" t="s">
        <v>16</v>
      </c>
      <c r="B2" s="69"/>
      <c r="C2" s="69"/>
      <c r="D2" s="69"/>
      <c r="E2" s="69"/>
      <c r="F2" s="69"/>
    </row>
    <row r="4" spans="1:8" x14ac:dyDescent="0.25">
      <c r="B4" s="2" t="s">
        <v>19</v>
      </c>
    </row>
    <row r="5" spans="1:8" x14ac:dyDescent="0.25">
      <c r="B5" t="s">
        <v>20</v>
      </c>
    </row>
    <row r="7" spans="1:8" x14ac:dyDescent="0.25">
      <c r="B7" s="2" t="s">
        <v>14</v>
      </c>
      <c r="C7" s="2" t="s">
        <v>1</v>
      </c>
    </row>
    <row r="8" spans="1:8" x14ac:dyDescent="0.25">
      <c r="B8" s="59">
        <v>1</v>
      </c>
      <c r="C8">
        <v>125</v>
      </c>
    </row>
    <row r="9" spans="1:8" x14ac:dyDescent="0.25">
      <c r="B9" s="59">
        <v>2</v>
      </c>
      <c r="C9">
        <f>C8+1.25</f>
        <v>126.25</v>
      </c>
    </row>
    <row r="10" spans="1:8" x14ac:dyDescent="0.25">
      <c r="B10" s="59">
        <v>3</v>
      </c>
      <c r="C10">
        <f>C9+2.25</f>
        <v>128.5</v>
      </c>
    </row>
    <row r="11" spans="1:8" x14ac:dyDescent="0.25">
      <c r="B11" s="59">
        <v>4</v>
      </c>
      <c r="C11">
        <f>C10+4.25</f>
        <v>132.75</v>
      </c>
    </row>
    <row r="12" spans="1:8" x14ac:dyDescent="0.25">
      <c r="B12" s="59">
        <v>5</v>
      </c>
      <c r="C12">
        <f>C11+5.25</f>
        <v>138</v>
      </c>
    </row>
    <row r="13" spans="1:8" x14ac:dyDescent="0.25">
      <c r="B13" s="59">
        <v>6</v>
      </c>
      <c r="C13">
        <f t="shared" ref="C13" si="0">C12+1.25</f>
        <v>139.25</v>
      </c>
    </row>
    <row r="14" spans="1:8" x14ac:dyDescent="0.25">
      <c r="B14" s="59">
        <v>7</v>
      </c>
      <c r="C14">
        <f>C13+0.725</f>
        <v>139.97499999999999</v>
      </c>
    </row>
    <row r="15" spans="1:8" x14ac:dyDescent="0.25">
      <c r="B15" s="59">
        <v>8</v>
      </c>
      <c r="C15">
        <f>C14+8.25</f>
        <v>148.22499999999999</v>
      </c>
    </row>
    <row r="16" spans="1:8" x14ac:dyDescent="0.25">
      <c r="B16" s="59">
        <v>9</v>
      </c>
      <c r="C16">
        <f>C15+9.25</f>
        <v>157.47499999999999</v>
      </c>
    </row>
    <row r="17" spans="2:3" x14ac:dyDescent="0.25">
      <c r="B17" s="59">
        <v>10</v>
      </c>
      <c r="C17">
        <f>C16+12.25</f>
        <v>169.72499999999999</v>
      </c>
    </row>
    <row r="18" spans="2:3" x14ac:dyDescent="0.25">
      <c r="B18" s="59">
        <v>11</v>
      </c>
      <c r="C18">
        <f>C17+16.25</f>
        <v>185.97499999999999</v>
      </c>
    </row>
    <row r="19" spans="2:3" x14ac:dyDescent="0.25">
      <c r="B19" s="59"/>
    </row>
    <row r="20" spans="2:3" x14ac:dyDescent="0.25">
      <c r="B20" s="1"/>
    </row>
    <row r="21" spans="2:3" x14ac:dyDescent="0.25">
      <c r="B21" s="1"/>
    </row>
    <row r="22" spans="2:3" x14ac:dyDescent="0.25">
      <c r="B22" s="1"/>
    </row>
    <row r="23" spans="2:3" x14ac:dyDescent="0.25">
      <c r="B23" s="1"/>
    </row>
    <row r="24" spans="2:3" x14ac:dyDescent="0.25">
      <c r="B24" s="1"/>
    </row>
    <row r="25" spans="2:3" x14ac:dyDescent="0.25">
      <c r="B25" s="1"/>
    </row>
  </sheetData>
  <mergeCells count="2">
    <mergeCell ref="A1:H1"/>
    <mergeCell ref="A2:F2"/>
  </mergeCells>
  <hyperlinks>
    <hyperlink ref="A2" r:id="rId1" xr:uid="{215A0B8A-0409-4843-B26A-4AC6E1E91E6C}"/>
  </hyperlinks>
  <pageMargins left="0.7" right="0.7" top="0.78740157499999996" bottom="0.78740157499999996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3"/>
  <sheetViews>
    <sheetView workbookViewId="0">
      <selection activeCell="F22" sqref="F22"/>
    </sheetView>
  </sheetViews>
  <sheetFormatPr defaultRowHeight="13.2" x14ac:dyDescent="0.25"/>
  <sheetData>
    <row r="2" spans="1:3" x14ac:dyDescent="0.25">
      <c r="A2" s="2" t="s">
        <v>2</v>
      </c>
    </row>
    <row r="5" spans="1:3" x14ac:dyDescent="0.25">
      <c r="B5" t="s">
        <v>0</v>
      </c>
      <c r="C5" t="s">
        <v>1</v>
      </c>
    </row>
    <row r="6" spans="1:3" x14ac:dyDescent="0.25">
      <c r="B6" s="1">
        <v>4.8611111111111112E-2</v>
      </c>
      <c r="C6">
        <v>1.1000000000000001</v>
      </c>
    </row>
    <row r="7" spans="1:3" x14ac:dyDescent="0.25">
      <c r="B7" s="1">
        <f>B6+0.02</f>
        <v>6.8611111111111109E-2</v>
      </c>
      <c r="C7">
        <v>1.28</v>
      </c>
    </row>
    <row r="8" spans="1:3" x14ac:dyDescent="0.25">
      <c r="B8" s="1">
        <v>9.0277777777777804E-2</v>
      </c>
      <c r="C8">
        <v>1.47</v>
      </c>
    </row>
    <row r="9" spans="1:3" x14ac:dyDescent="0.25">
      <c r="B9" s="1">
        <f>B8+0.02</f>
        <v>0.11027777777777781</v>
      </c>
      <c r="C9">
        <v>1.6</v>
      </c>
    </row>
    <row r="10" spans="1:3" x14ac:dyDescent="0.25">
      <c r="B10" s="1">
        <v>0.131944444444444</v>
      </c>
      <c r="C10">
        <v>1.71</v>
      </c>
    </row>
    <row r="11" spans="1:3" x14ac:dyDescent="0.25">
      <c r="B11" s="1">
        <f>B10+0.02</f>
        <v>0.15194444444444399</v>
      </c>
      <c r="C11">
        <v>1.78</v>
      </c>
    </row>
    <row r="12" spans="1:3" x14ac:dyDescent="0.25">
      <c r="B12" s="1">
        <v>0.17361111111111099</v>
      </c>
      <c r="C12">
        <v>1.83</v>
      </c>
    </row>
    <row r="13" spans="1:3" x14ac:dyDescent="0.25">
      <c r="B13" s="1">
        <f>B12+0.02</f>
        <v>0.19361111111111098</v>
      </c>
      <c r="C13">
        <v>1.86</v>
      </c>
    </row>
    <row r="14" spans="1:3" x14ac:dyDescent="0.25">
      <c r="B14" s="1">
        <v>0.21527777777777801</v>
      </c>
      <c r="C14">
        <v>1.9</v>
      </c>
    </row>
    <row r="15" spans="1:3" x14ac:dyDescent="0.25">
      <c r="B15" s="1"/>
    </row>
    <row r="16" spans="1:3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23"/>
  <sheetViews>
    <sheetView workbookViewId="0">
      <selection activeCell="D21" sqref="D21"/>
    </sheetView>
  </sheetViews>
  <sheetFormatPr defaultRowHeight="13.2" x14ac:dyDescent="0.25"/>
  <sheetData>
    <row r="2" spans="1:3" x14ac:dyDescent="0.25">
      <c r="A2" s="2" t="s">
        <v>2</v>
      </c>
    </row>
    <row r="5" spans="1:3" x14ac:dyDescent="0.25">
      <c r="B5" t="s">
        <v>0</v>
      </c>
      <c r="C5" t="s">
        <v>1</v>
      </c>
    </row>
    <row r="6" spans="1:3" x14ac:dyDescent="0.25">
      <c r="B6" s="1">
        <v>4.8611111111111112E-2</v>
      </c>
      <c r="C6">
        <v>1.1000000000000001</v>
      </c>
    </row>
    <row r="7" spans="1:3" x14ac:dyDescent="0.25">
      <c r="B7" s="1">
        <f>B6+0.02</f>
        <v>6.8611111111111109E-2</v>
      </c>
      <c r="C7">
        <v>1.28</v>
      </c>
    </row>
    <row r="8" spans="1:3" x14ac:dyDescent="0.25">
      <c r="B8" s="1">
        <v>9.0277777777777804E-2</v>
      </c>
      <c r="C8">
        <v>1.47</v>
      </c>
    </row>
    <row r="9" spans="1:3" x14ac:dyDescent="0.25">
      <c r="B9" s="1">
        <f>B8+0.02</f>
        <v>0.11027777777777781</v>
      </c>
      <c r="C9">
        <v>1.6</v>
      </c>
    </row>
    <row r="10" spans="1:3" x14ac:dyDescent="0.25">
      <c r="B10" s="1">
        <v>0.131944444444444</v>
      </c>
      <c r="C10">
        <v>1.71</v>
      </c>
    </row>
    <row r="11" spans="1:3" x14ac:dyDescent="0.25">
      <c r="B11" s="1">
        <f>B10+0.02</f>
        <v>0.15194444444444399</v>
      </c>
      <c r="C11">
        <v>1.78</v>
      </c>
    </row>
    <row r="12" spans="1:3" x14ac:dyDescent="0.25">
      <c r="B12" s="1">
        <v>0.17361111111111099</v>
      </c>
      <c r="C12">
        <v>1.83</v>
      </c>
    </row>
    <row r="13" spans="1:3" x14ac:dyDescent="0.25">
      <c r="B13" s="1">
        <f>B12+0.02</f>
        <v>0.19361111111111098</v>
      </c>
      <c r="C13">
        <v>1.86</v>
      </c>
    </row>
    <row r="14" spans="1:3" x14ac:dyDescent="0.25">
      <c r="B14" s="1">
        <v>0.21527777777777801</v>
      </c>
      <c r="C14">
        <v>1.9</v>
      </c>
    </row>
    <row r="15" spans="1:3" x14ac:dyDescent="0.25">
      <c r="B15" s="1"/>
    </row>
    <row r="16" spans="1:3" x14ac:dyDescent="0.25">
      <c r="B16" s="1"/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</sheetData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5"/>
  <sheetViews>
    <sheetView workbookViewId="0">
      <selection activeCell="K17" sqref="K17"/>
    </sheetView>
  </sheetViews>
  <sheetFormatPr defaultRowHeight="13.2" x14ac:dyDescent="0.25"/>
  <cols>
    <col min="6" max="6" width="10.109375" bestFit="1" customWidth="1"/>
    <col min="7" max="7" width="15.44140625" customWidth="1"/>
  </cols>
  <sheetData>
    <row r="1" spans="1:7" x14ac:dyDescent="0.25">
      <c r="A1" s="2" t="s">
        <v>3</v>
      </c>
    </row>
    <row r="5" spans="1:7" x14ac:dyDescent="0.25">
      <c r="B5">
        <v>1</v>
      </c>
      <c r="C5">
        <f>B5*B5</f>
        <v>1</v>
      </c>
      <c r="F5" s="5">
        <v>42430</v>
      </c>
      <c r="G5" s="6">
        <v>1</v>
      </c>
    </row>
    <row r="6" spans="1:7" x14ac:dyDescent="0.25">
      <c r="B6">
        <v>2</v>
      </c>
      <c r="C6">
        <f>C5+C5</f>
        <v>2</v>
      </c>
      <c r="F6" s="5">
        <v>42431</v>
      </c>
      <c r="G6" s="6">
        <f>G5*2</f>
        <v>2</v>
      </c>
    </row>
    <row r="7" spans="1:7" x14ac:dyDescent="0.25">
      <c r="B7">
        <v>3</v>
      </c>
      <c r="C7">
        <f t="shared" ref="C7:C21" si="0">C6+C6</f>
        <v>4</v>
      </c>
      <c r="F7" s="5">
        <v>42432</v>
      </c>
      <c r="G7" s="6">
        <f t="shared" ref="G7:G35" si="1">G6*2</f>
        <v>4</v>
      </c>
    </row>
    <row r="8" spans="1:7" x14ac:dyDescent="0.25">
      <c r="B8">
        <v>4</v>
      </c>
      <c r="C8">
        <f t="shared" si="0"/>
        <v>8</v>
      </c>
      <c r="F8" s="5">
        <v>42433</v>
      </c>
      <c r="G8" s="6">
        <f t="shared" si="1"/>
        <v>8</v>
      </c>
    </row>
    <row r="9" spans="1:7" x14ac:dyDescent="0.25">
      <c r="B9">
        <v>5</v>
      </c>
      <c r="C9">
        <f t="shared" si="0"/>
        <v>16</v>
      </c>
      <c r="F9" s="5">
        <v>42434</v>
      </c>
      <c r="G9" s="6">
        <f t="shared" si="1"/>
        <v>16</v>
      </c>
    </row>
    <row r="10" spans="1:7" x14ac:dyDescent="0.25">
      <c r="B10">
        <v>6</v>
      </c>
      <c r="C10">
        <f t="shared" si="0"/>
        <v>32</v>
      </c>
      <c r="F10" s="5">
        <v>42435</v>
      </c>
      <c r="G10" s="6">
        <f t="shared" si="1"/>
        <v>32</v>
      </c>
    </row>
    <row r="11" spans="1:7" x14ac:dyDescent="0.25">
      <c r="B11">
        <v>7</v>
      </c>
      <c r="C11">
        <f t="shared" si="0"/>
        <v>64</v>
      </c>
      <c r="F11" s="5">
        <v>42436</v>
      </c>
      <c r="G11" s="6">
        <f t="shared" si="1"/>
        <v>64</v>
      </c>
    </row>
    <row r="12" spans="1:7" x14ac:dyDescent="0.25">
      <c r="B12">
        <v>8</v>
      </c>
      <c r="C12">
        <f t="shared" si="0"/>
        <v>128</v>
      </c>
      <c r="F12" s="5">
        <v>42437</v>
      </c>
      <c r="G12" s="6">
        <f t="shared" si="1"/>
        <v>128</v>
      </c>
    </row>
    <row r="13" spans="1:7" x14ac:dyDescent="0.25">
      <c r="B13">
        <v>9</v>
      </c>
      <c r="C13">
        <f t="shared" si="0"/>
        <v>256</v>
      </c>
      <c r="F13" s="5">
        <v>42438</v>
      </c>
      <c r="G13" s="6">
        <f t="shared" si="1"/>
        <v>256</v>
      </c>
    </row>
    <row r="14" spans="1:7" x14ac:dyDescent="0.25">
      <c r="B14">
        <v>10</v>
      </c>
      <c r="C14">
        <f t="shared" si="0"/>
        <v>512</v>
      </c>
      <c r="F14" s="5">
        <v>42439</v>
      </c>
      <c r="G14" s="6">
        <f t="shared" si="1"/>
        <v>512</v>
      </c>
    </row>
    <row r="15" spans="1:7" x14ac:dyDescent="0.25">
      <c r="B15">
        <v>11</v>
      </c>
      <c r="C15">
        <f t="shared" si="0"/>
        <v>1024</v>
      </c>
      <c r="F15" s="5">
        <v>42440</v>
      </c>
      <c r="G15" s="6">
        <f t="shared" si="1"/>
        <v>1024</v>
      </c>
    </row>
    <row r="16" spans="1:7" x14ac:dyDescent="0.25">
      <c r="B16">
        <v>12</v>
      </c>
      <c r="C16">
        <f t="shared" si="0"/>
        <v>2048</v>
      </c>
      <c r="F16" s="5">
        <v>42441</v>
      </c>
      <c r="G16" s="6">
        <f t="shared" si="1"/>
        <v>2048</v>
      </c>
    </row>
    <row r="17" spans="2:7" x14ac:dyDescent="0.25">
      <c r="B17">
        <v>13</v>
      </c>
      <c r="C17">
        <f t="shared" si="0"/>
        <v>4096</v>
      </c>
      <c r="F17" s="5">
        <v>42442</v>
      </c>
      <c r="G17" s="6">
        <f t="shared" si="1"/>
        <v>4096</v>
      </c>
    </row>
    <row r="18" spans="2:7" x14ac:dyDescent="0.25">
      <c r="B18">
        <v>14</v>
      </c>
      <c r="C18">
        <f t="shared" si="0"/>
        <v>8192</v>
      </c>
      <c r="F18" s="5">
        <v>42443</v>
      </c>
      <c r="G18" s="6">
        <f t="shared" si="1"/>
        <v>8192</v>
      </c>
    </row>
    <row r="19" spans="2:7" x14ac:dyDescent="0.25">
      <c r="B19">
        <v>15</v>
      </c>
      <c r="C19">
        <f t="shared" si="0"/>
        <v>16384</v>
      </c>
      <c r="F19" s="5">
        <v>42444</v>
      </c>
      <c r="G19" s="6">
        <f t="shared" si="1"/>
        <v>16384</v>
      </c>
    </row>
    <row r="20" spans="2:7" x14ac:dyDescent="0.25">
      <c r="B20">
        <v>16</v>
      </c>
      <c r="C20">
        <f t="shared" si="0"/>
        <v>32768</v>
      </c>
      <c r="F20" s="5">
        <v>42445</v>
      </c>
      <c r="G20" s="6">
        <f t="shared" si="1"/>
        <v>32768</v>
      </c>
    </row>
    <row r="21" spans="2:7" x14ac:dyDescent="0.25">
      <c r="B21">
        <v>17</v>
      </c>
      <c r="C21">
        <f t="shared" si="0"/>
        <v>65536</v>
      </c>
      <c r="F21" s="5">
        <v>42446</v>
      </c>
      <c r="G21" s="6">
        <f t="shared" si="1"/>
        <v>65536</v>
      </c>
    </row>
    <row r="22" spans="2:7" x14ac:dyDescent="0.25">
      <c r="B22">
        <v>18</v>
      </c>
      <c r="C22">
        <f>C21+C21</f>
        <v>131072</v>
      </c>
      <c r="F22" s="5">
        <v>42447</v>
      </c>
      <c r="G22" s="6">
        <f t="shared" si="1"/>
        <v>131072</v>
      </c>
    </row>
    <row r="23" spans="2:7" x14ac:dyDescent="0.25">
      <c r="B23">
        <v>19</v>
      </c>
      <c r="C23">
        <f>C22+C22</f>
        <v>262144</v>
      </c>
      <c r="F23" s="5">
        <v>42448</v>
      </c>
      <c r="G23" s="6">
        <f t="shared" si="1"/>
        <v>262144</v>
      </c>
    </row>
    <row r="24" spans="2:7" x14ac:dyDescent="0.25">
      <c r="B24">
        <v>20</v>
      </c>
      <c r="C24">
        <f>C23+C23</f>
        <v>524288</v>
      </c>
      <c r="F24" s="5">
        <v>42449</v>
      </c>
      <c r="G24" s="6">
        <f t="shared" si="1"/>
        <v>524288</v>
      </c>
    </row>
    <row r="25" spans="2:7" x14ac:dyDescent="0.25">
      <c r="F25" s="5">
        <v>42450</v>
      </c>
      <c r="G25" s="6">
        <f t="shared" si="1"/>
        <v>1048576</v>
      </c>
    </row>
    <row r="26" spans="2:7" x14ac:dyDescent="0.25">
      <c r="F26" s="5">
        <v>42451</v>
      </c>
      <c r="G26" s="6">
        <f t="shared" si="1"/>
        <v>2097152</v>
      </c>
    </row>
    <row r="27" spans="2:7" x14ac:dyDescent="0.25">
      <c r="F27" s="5">
        <v>42452</v>
      </c>
      <c r="G27" s="6">
        <f t="shared" si="1"/>
        <v>4194304</v>
      </c>
    </row>
    <row r="28" spans="2:7" x14ac:dyDescent="0.25">
      <c r="F28" s="5">
        <v>42453</v>
      </c>
      <c r="G28" s="6">
        <f t="shared" si="1"/>
        <v>8388608</v>
      </c>
    </row>
    <row r="29" spans="2:7" x14ac:dyDescent="0.25">
      <c r="F29" s="5">
        <v>42454</v>
      </c>
      <c r="G29" s="6">
        <f t="shared" si="1"/>
        <v>16777216</v>
      </c>
    </row>
    <row r="30" spans="2:7" x14ac:dyDescent="0.25">
      <c r="F30" s="5">
        <v>42455</v>
      </c>
      <c r="G30" s="6">
        <f t="shared" si="1"/>
        <v>33554432</v>
      </c>
    </row>
    <row r="31" spans="2:7" x14ac:dyDescent="0.25">
      <c r="F31" s="5">
        <v>42456</v>
      </c>
      <c r="G31" s="6">
        <f t="shared" si="1"/>
        <v>67108864</v>
      </c>
    </row>
    <row r="32" spans="2:7" x14ac:dyDescent="0.25">
      <c r="F32" s="5">
        <v>42457</v>
      </c>
      <c r="G32" s="6">
        <f t="shared" si="1"/>
        <v>134217728</v>
      </c>
    </row>
    <row r="33" spans="6:7" x14ac:dyDescent="0.25">
      <c r="F33" s="5">
        <v>42458</v>
      </c>
      <c r="G33" s="6">
        <f t="shared" si="1"/>
        <v>268435456</v>
      </c>
    </row>
    <row r="34" spans="6:7" x14ac:dyDescent="0.25">
      <c r="F34" s="5">
        <v>42459</v>
      </c>
      <c r="G34" s="6">
        <f t="shared" si="1"/>
        <v>536870912</v>
      </c>
    </row>
    <row r="35" spans="6:7" x14ac:dyDescent="0.25">
      <c r="F35" s="5">
        <v>42460</v>
      </c>
      <c r="G35" s="6">
        <f t="shared" si="1"/>
        <v>1073741824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7:C17"/>
  <sheetViews>
    <sheetView topLeftCell="A7" workbookViewId="0">
      <selection activeCell="M40" sqref="M40"/>
    </sheetView>
  </sheetViews>
  <sheetFormatPr defaultRowHeight="13.2" x14ac:dyDescent="0.25"/>
  <sheetData>
    <row r="7" spans="2:3" ht="14.4" x14ac:dyDescent="0.3">
      <c r="B7" s="3" t="s">
        <v>0</v>
      </c>
      <c r="C7" s="3" t="s">
        <v>4</v>
      </c>
    </row>
    <row r="8" spans="2:3" ht="14.4" x14ac:dyDescent="0.3">
      <c r="B8" s="4">
        <v>4.1666666666666664E-2</v>
      </c>
      <c r="C8" s="3">
        <v>21</v>
      </c>
    </row>
    <row r="9" spans="2:3" ht="14.4" x14ac:dyDescent="0.3">
      <c r="B9" s="4">
        <v>8.3333333333333301E-2</v>
      </c>
      <c r="C9" s="3">
        <v>22</v>
      </c>
    </row>
    <row r="10" spans="2:3" ht="14.4" hidden="1" x14ac:dyDescent="0.3">
      <c r="B10" s="4">
        <v>0.125</v>
      </c>
      <c r="C10" s="3">
        <v>23</v>
      </c>
    </row>
    <row r="11" spans="2:3" ht="14.4" hidden="1" x14ac:dyDescent="0.3">
      <c r="B11" s="4">
        <v>0.16666666666666699</v>
      </c>
      <c r="C11" s="3">
        <v>24</v>
      </c>
    </row>
    <row r="12" spans="2:3" ht="14.4" hidden="1" x14ac:dyDescent="0.3">
      <c r="B12" s="4">
        <v>0.20833333333333301</v>
      </c>
      <c r="C12" s="3">
        <v>25</v>
      </c>
    </row>
    <row r="13" spans="2:3" ht="14.4" hidden="1" x14ac:dyDescent="0.3">
      <c r="B13" s="4">
        <v>0.25</v>
      </c>
      <c r="C13" s="3">
        <v>25</v>
      </c>
    </row>
    <row r="14" spans="2:3" ht="14.4" hidden="1" x14ac:dyDescent="0.3">
      <c r="B14" s="4">
        <v>0.29166666666666702</v>
      </c>
      <c r="C14" s="3">
        <v>24</v>
      </c>
    </row>
    <row r="15" spans="2:3" ht="14.4" x14ac:dyDescent="0.3">
      <c r="B15" s="4">
        <v>0.33333333333333298</v>
      </c>
      <c r="C15" s="3">
        <v>23</v>
      </c>
    </row>
    <row r="16" spans="2:3" ht="14.4" x14ac:dyDescent="0.3">
      <c r="B16" s="4">
        <v>0.375</v>
      </c>
      <c r="C16" s="3">
        <v>22</v>
      </c>
    </row>
    <row r="17" spans="2:3" ht="14.4" x14ac:dyDescent="0.3">
      <c r="B17" s="4">
        <v>0.41666666666666702</v>
      </c>
      <c r="C17" s="3">
        <v>21</v>
      </c>
    </row>
  </sheetData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A3FA6-7347-4384-A877-3F44FF155C71}">
  <dimension ref="A1:H5"/>
  <sheetViews>
    <sheetView workbookViewId="0">
      <selection activeCell="B6" sqref="B6"/>
    </sheetView>
  </sheetViews>
  <sheetFormatPr defaultRowHeight="13.2" x14ac:dyDescent="0.25"/>
  <sheetData>
    <row r="1" spans="1:8" ht="22.8" x14ac:dyDescent="0.25">
      <c r="A1" s="70" t="s">
        <v>21</v>
      </c>
      <c r="B1" s="70"/>
      <c r="C1" s="70"/>
      <c r="D1" s="70"/>
      <c r="E1" s="70"/>
      <c r="F1" s="70"/>
      <c r="G1" s="70"/>
      <c r="H1" s="70"/>
    </row>
    <row r="2" spans="1:8" ht="14.4" x14ac:dyDescent="0.3">
      <c r="A2" s="68" t="s">
        <v>16</v>
      </c>
      <c r="B2" s="69"/>
      <c r="C2" s="69"/>
      <c r="D2" s="69"/>
      <c r="E2" s="69"/>
      <c r="F2" s="69"/>
    </row>
    <row r="4" spans="1:8" x14ac:dyDescent="0.25">
      <c r="B4" t="s">
        <v>22</v>
      </c>
    </row>
    <row r="5" spans="1:8" x14ac:dyDescent="0.25">
      <c r="B5" t="s">
        <v>23</v>
      </c>
    </row>
  </sheetData>
  <mergeCells count="2">
    <mergeCell ref="A1:H1"/>
    <mergeCell ref="A2:F2"/>
  </mergeCells>
  <hyperlinks>
    <hyperlink ref="A2" r:id="rId1" xr:uid="{86D99DD3-6FEE-4694-BB1F-B7D31AA8BE46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Úvod</vt:lpstr>
      <vt:lpstr>Zmena</vt:lpstr>
      <vt:lpstr>změna-řešení</vt:lpstr>
      <vt:lpstr>Spojnice trendu</vt:lpstr>
      <vt:lpstr>Spojnice trendu - čas</vt:lpstr>
      <vt:lpstr>Spojnice řešení</vt:lpstr>
      <vt:lpstr>Logaritmická osa</vt:lpstr>
      <vt:lpstr>Skryté řádky data</vt:lpstr>
      <vt:lpstr>Další</vt:lpstr>
    </vt:vector>
  </TitlesOfParts>
  <Company>VUES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Krupa</dc:creator>
  <cp:lastModifiedBy>Pavel Lasak</cp:lastModifiedBy>
  <dcterms:created xsi:type="dcterms:W3CDTF">2014-02-27T06:44:56Z</dcterms:created>
  <dcterms:modified xsi:type="dcterms:W3CDTF">2019-09-12T18:22:24Z</dcterms:modified>
</cp:coreProperties>
</file>