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eni\Excel Pokrocile - online\10 - Power Pivot - DAX\"/>
    </mc:Choice>
  </mc:AlternateContent>
  <xr:revisionPtr revIDLastSave="0" documentId="13_ncr:1_{6D6DCD99-E322-4472-AB0F-276BE2614DC8}" xr6:coauthVersionLast="45" xr6:coauthVersionMax="45" xr10:uidLastSave="{00000000-0000-0000-0000-000000000000}"/>
  <bookViews>
    <workbookView xWindow="345" yWindow="1845" windowWidth="24420" windowHeight="13005" tabRatio="735" activeTab="6" xr2:uid="{4FC1A06C-D8A8-4BB0-B675-91577BF3DCE2}"/>
  </bookViews>
  <sheets>
    <sheet name="Uvod" sheetId="9" r:id="rId1"/>
    <sheet name="Data" sheetId="11" r:id="rId2"/>
    <sheet name="Relace" sheetId="8" r:id="rId3"/>
    <sheet name="List1" sheetId="15" r:id="rId4"/>
    <sheet name="Data - velká tabulka" sheetId="13" r:id="rId5"/>
    <sheet name="Data - velká tabulka filtry" sheetId="14" r:id="rId6"/>
    <sheet name="Prodeje dle názvu (2)" sheetId="12" r:id="rId7"/>
    <sheet name="Množství dle kategorie" sheetId="7" r:id="rId8"/>
    <sheet name="Množství dle skladu a roku" sheetId="4" r:id="rId9"/>
    <sheet name="Množství dle kategorie (2)" sheetId="3" state="hidden" r:id="rId10"/>
    <sheet name="Obrat dle názvu " sheetId="10" r:id="rId11"/>
  </sheets>
  <definedNames>
    <definedName name="_xlnm.Print_Area" localSheetId="2">Relace!$A$1:$AT$30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8" i="8" l="1"/>
  <c r="K27" i="8"/>
  <c r="K26" i="8"/>
  <c r="K25" i="8"/>
  <c r="K24" i="8"/>
  <c r="K23" i="8"/>
  <c r="K22" i="8"/>
  <c r="K8" i="8"/>
  <c r="K9" i="8"/>
  <c r="K10" i="8"/>
  <c r="K11" i="8"/>
  <c r="K12" i="8"/>
  <c r="K13" i="8"/>
  <c r="K7" i="8"/>
  <c r="E79" i="14" l="1"/>
  <c r="D39" i="14" l="1"/>
  <c r="D20" i="14"/>
  <c r="E6" i="11"/>
  <c r="E7" i="11"/>
  <c r="E8" i="11"/>
  <c r="E9" i="11"/>
  <c r="E10" i="11"/>
  <c r="E11" i="11"/>
  <c r="E12" i="11"/>
  <c r="G9" i="10"/>
  <c r="H9" i="10" s="1"/>
  <c r="G10" i="10"/>
  <c r="H10" i="10" s="1"/>
  <c r="G11" i="10"/>
  <c r="H11" i="10" s="1"/>
  <c r="G12" i="10"/>
  <c r="H12" i="10" s="1"/>
  <c r="G13" i="10"/>
  <c r="H13" i="10" s="1"/>
  <c r="G14" i="10"/>
  <c r="H14" i="10" s="1"/>
  <c r="G8" i="10"/>
  <c r="H8" i="10" s="1"/>
</calcChain>
</file>

<file path=xl/sharedStrings.xml><?xml version="1.0" encoding="utf-8"?>
<sst xmlns="http://schemas.openxmlformats.org/spreadsheetml/2006/main" count="1195" uniqueCount="137">
  <si>
    <t>ID</t>
  </si>
  <si>
    <t xml:space="preserve">Jméno výrobek </t>
  </si>
  <si>
    <t>Kategorie</t>
  </si>
  <si>
    <t>Cena</t>
  </si>
  <si>
    <t>Kód roku</t>
  </si>
  <si>
    <t>Hmotnost</t>
  </si>
  <si>
    <t>R_2019</t>
  </si>
  <si>
    <t>R_2020</t>
  </si>
  <si>
    <t>K_A</t>
  </si>
  <si>
    <t>K_B</t>
  </si>
  <si>
    <t>K_C</t>
  </si>
  <si>
    <t>Název 1</t>
  </si>
  <si>
    <t>Název 2</t>
  </si>
  <si>
    <t>Název 3</t>
  </si>
  <si>
    <t>Název 4</t>
  </si>
  <si>
    <t>Název 5</t>
  </si>
  <si>
    <t>Název 6</t>
  </si>
  <si>
    <t>Název 7</t>
  </si>
  <si>
    <t>Odpovědnost</t>
  </si>
  <si>
    <t xml:space="preserve">Eva </t>
  </si>
  <si>
    <t>Iva</t>
  </si>
  <si>
    <t>Jan</t>
  </si>
  <si>
    <t>Sklad</t>
  </si>
  <si>
    <t>Město</t>
  </si>
  <si>
    <t>P</t>
  </si>
  <si>
    <t>B</t>
  </si>
  <si>
    <t>Praha</t>
  </si>
  <si>
    <t>Brno</t>
  </si>
  <si>
    <t>R_2021</t>
  </si>
  <si>
    <t>Rok</t>
  </si>
  <si>
    <t>*</t>
  </si>
  <si>
    <t>Hledám:</t>
  </si>
  <si>
    <t>Prodeje</t>
  </si>
  <si>
    <t>Počet prodejů</t>
  </si>
  <si>
    <t xml:space="preserve">*                  1  </t>
  </si>
  <si>
    <t>Výrobky</t>
  </si>
  <si>
    <t>Roky</t>
  </si>
  <si>
    <t>Množství prodejů (tabulka Prodeje, sloupec Počet prodejů) v kategorií A K_A (v tabulce Kategorie sloupec Kategorie)</t>
  </si>
  <si>
    <t>Výsledek:</t>
  </si>
  <si>
    <t>Obrat</t>
  </si>
  <si>
    <t>Obrat = Počet(tabulka Prodeje, sloupec Počet prodejů) * cena výrobku (tabulka Výrobky, sloupec Cena) výrobku "Název 2" (tabulka Výrobky, sloupec Jméno výrobek)</t>
  </si>
  <si>
    <t>Počet prodejů (tabulka Prodeje, sloupec Počet prodejů) sklad v Brně (v tabulce Sklad sloupec Město) v roce 2020 (v tabulce Roky sloupec Rok)</t>
  </si>
  <si>
    <t>R_2022</t>
  </si>
  <si>
    <r>
      <rPr>
        <b/>
        <sz val="14"/>
        <color theme="1"/>
        <rFont val="Calibri"/>
        <family val="2"/>
        <charset val="238"/>
        <scheme val="minor"/>
      </rPr>
      <t>Počet prodejů</t>
    </r>
    <r>
      <rPr>
        <sz val="14"/>
        <color theme="1"/>
        <rFont val="Calibri"/>
        <family val="2"/>
        <charset val="238"/>
        <scheme val="minor"/>
      </rPr>
      <t xml:space="preserve"> (tabulka </t>
    </r>
    <r>
      <rPr>
        <b/>
        <i/>
        <sz val="14"/>
        <color theme="1"/>
        <rFont val="Calibri"/>
        <family val="2"/>
        <charset val="238"/>
        <scheme val="minor"/>
      </rPr>
      <t>Prodeje</t>
    </r>
    <r>
      <rPr>
        <sz val="14"/>
        <color theme="1"/>
        <rFont val="Calibri"/>
        <family val="2"/>
        <charset val="238"/>
        <scheme val="minor"/>
      </rPr>
      <t xml:space="preserve">, sloupec </t>
    </r>
    <r>
      <rPr>
        <b/>
        <i/>
        <sz val="14"/>
        <color theme="1"/>
        <rFont val="Calibri"/>
        <family val="2"/>
        <charset val="238"/>
        <scheme val="minor"/>
      </rPr>
      <t>Počet prodejů</t>
    </r>
    <r>
      <rPr>
        <sz val="14"/>
        <color theme="1"/>
        <rFont val="Calibri"/>
        <family val="2"/>
        <charset val="238"/>
        <scheme val="minor"/>
      </rPr>
      <t>) výrobku "</t>
    </r>
    <r>
      <rPr>
        <i/>
        <sz val="14"/>
        <color theme="1"/>
        <rFont val="Calibri"/>
        <family val="2"/>
        <charset val="238"/>
        <scheme val="minor"/>
      </rPr>
      <t>Název 2</t>
    </r>
    <r>
      <rPr>
        <sz val="14"/>
        <color theme="1"/>
        <rFont val="Calibri"/>
        <family val="2"/>
        <charset val="238"/>
        <scheme val="minor"/>
      </rPr>
      <t xml:space="preserve">" (tabulka </t>
    </r>
    <r>
      <rPr>
        <b/>
        <i/>
        <sz val="14"/>
        <color theme="1"/>
        <rFont val="Calibri"/>
        <family val="2"/>
        <charset val="238"/>
        <scheme val="minor"/>
      </rPr>
      <t>Výrobky</t>
    </r>
    <r>
      <rPr>
        <sz val="14"/>
        <color theme="1"/>
        <rFont val="Calibri"/>
        <family val="2"/>
        <charset val="238"/>
        <scheme val="minor"/>
      </rPr>
      <t>, sloupec</t>
    </r>
    <r>
      <rPr>
        <b/>
        <i/>
        <sz val="14"/>
        <color theme="1"/>
        <rFont val="Calibri"/>
        <family val="2"/>
        <charset val="238"/>
        <scheme val="minor"/>
      </rPr>
      <t xml:space="preserve"> Jméno</t>
    </r>
    <r>
      <rPr>
        <sz val="14"/>
        <color theme="1"/>
        <rFont val="Calibri"/>
        <family val="2"/>
        <charset val="238"/>
        <scheme val="minor"/>
      </rPr>
      <t xml:space="preserve"> výrobek)</t>
    </r>
  </si>
  <si>
    <t>Kategorie2</t>
  </si>
  <si>
    <t>Sklad2</t>
  </si>
  <si>
    <t>ID_</t>
  </si>
  <si>
    <t>Prodeje (základ)</t>
  </si>
  <si>
    <t>Kód roku2</t>
  </si>
  <si>
    <t>CenaPomoc</t>
  </si>
  <si>
    <t>O</t>
  </si>
  <si>
    <t>Opava</t>
  </si>
  <si>
    <t>K_D</t>
  </si>
  <si>
    <t>Ivo</t>
  </si>
  <si>
    <t>V</t>
  </si>
  <si>
    <t>Vsetín</t>
  </si>
  <si>
    <t xml:space="preserve">Jméno výrobku </t>
  </si>
  <si>
    <r>
      <rPr>
        <b/>
        <sz val="14"/>
        <color theme="1"/>
        <rFont val="Calibri"/>
        <family val="2"/>
        <charset val="238"/>
        <scheme val="minor"/>
      </rPr>
      <t>Počet prodejů</t>
    </r>
    <r>
      <rPr>
        <sz val="14"/>
        <color theme="1"/>
        <rFont val="Calibri"/>
        <family val="2"/>
        <charset val="238"/>
        <scheme val="minor"/>
      </rPr>
      <t xml:space="preserve"> (tabulka Prodeje, sloupec Počet prodejů) v kategorií A K_A (v tabulce Kategorie sloupec Kategorie)</t>
    </r>
  </si>
  <si>
    <t>Primární klíč</t>
  </si>
  <si>
    <t>Jméno</t>
  </si>
  <si>
    <t>Eva</t>
  </si>
  <si>
    <t>Cizí klíč</t>
  </si>
  <si>
    <t>Přečtená kniha</t>
  </si>
  <si>
    <t>RUR</t>
  </si>
  <si>
    <t>Nana</t>
  </si>
  <si>
    <t>Kytice</t>
  </si>
  <si>
    <t>=1*20+5*20</t>
  </si>
  <si>
    <t>Výsledek</t>
  </si>
  <si>
    <t>Stát</t>
  </si>
  <si>
    <t>ČR</t>
  </si>
  <si>
    <t>SR</t>
  </si>
  <si>
    <t>K</t>
  </si>
  <si>
    <t>Košice</t>
  </si>
  <si>
    <t>Z</t>
  </si>
  <si>
    <t>Žilina</t>
  </si>
  <si>
    <t>Název výrobků 1</t>
  </si>
  <si>
    <t>Název výrobků 2</t>
  </si>
  <si>
    <t>Název výrobků 3</t>
  </si>
  <si>
    <t>Název výrobků 4</t>
  </si>
  <si>
    <t>Název výrobků 5</t>
  </si>
  <si>
    <t>Název výrobků 6</t>
  </si>
  <si>
    <t>Název výrobků 7</t>
  </si>
  <si>
    <t>Datum prodeje</t>
  </si>
  <si>
    <t>R_2018</t>
  </si>
  <si>
    <t>R_2017</t>
  </si>
  <si>
    <t>Sleva</t>
  </si>
  <si>
    <t>Počet 
prodejů</t>
  </si>
  <si>
    <t>Počet
 prodejů</t>
  </si>
  <si>
    <t>Pomoc 
cena</t>
  </si>
  <si>
    <t>Čas 
prodeje</t>
  </si>
  <si>
    <t>Typ</t>
  </si>
  <si>
    <t>VIP</t>
  </si>
  <si>
    <t>standart</t>
  </si>
  <si>
    <t>Kategorie + sklad</t>
  </si>
  <si>
    <t>Kód 
prodejny</t>
  </si>
  <si>
    <t>Zlín</t>
  </si>
  <si>
    <t>Prodejny</t>
  </si>
  <si>
    <t>Velikost 
slevy</t>
  </si>
  <si>
    <t>Daně</t>
  </si>
  <si>
    <t>Adresa úřadu</t>
  </si>
  <si>
    <t>Hlavní, Praha</t>
  </si>
  <si>
    <t>Nehlavní, Bratislava</t>
  </si>
  <si>
    <t>www</t>
  </si>
  <si>
    <t>www.abc.cz</t>
  </si>
  <si>
    <t>www.xyz.sk</t>
  </si>
  <si>
    <t>Prodeje A</t>
  </si>
  <si>
    <t>Prodeje B</t>
  </si>
  <si>
    <t>Počet obyvatel</t>
  </si>
  <si>
    <t>Obyvatele</t>
  </si>
  <si>
    <t>web</t>
  </si>
  <si>
    <t>Kurzy</t>
  </si>
  <si>
    <t>CZK</t>
  </si>
  <si>
    <t>EUR</t>
  </si>
  <si>
    <t>Poznámka</t>
  </si>
  <si>
    <t>Poz 001 Výrobek 1</t>
  </si>
  <si>
    <t>Poz 002 Výrobek 2</t>
  </si>
  <si>
    <t>Poz 003 Výrobek 3</t>
  </si>
  <si>
    <t>Poz 004 Výrobek 4</t>
  </si>
  <si>
    <t>Poz 005 Výrobek 5</t>
  </si>
  <si>
    <t>Poz 006 Výrobek 6</t>
  </si>
  <si>
    <t>Poz 007 Výrobek 7</t>
  </si>
  <si>
    <t>Pomoc 
cena 1ks</t>
  </si>
  <si>
    <t>nic moc</t>
  </si>
  <si>
    <t>Eva Malá</t>
  </si>
  <si>
    <t>Iva Velká</t>
  </si>
  <si>
    <t>Jan Nový</t>
  </si>
  <si>
    <t>Ivo Starý</t>
  </si>
  <si>
    <t>Ulice</t>
  </si>
  <si>
    <t>Vedlejší</t>
  </si>
  <si>
    <t>Hlavní</t>
  </si>
  <si>
    <t>Přímá</t>
  </si>
  <si>
    <t>Krátká</t>
  </si>
  <si>
    <t>Nepřímá</t>
  </si>
  <si>
    <t>DE</t>
  </si>
  <si>
    <t>www.ex.de</t>
  </si>
  <si>
    <t>Strase, Berlin</t>
  </si>
  <si>
    <r>
      <rPr>
        <b/>
        <sz val="14"/>
        <color theme="1"/>
        <rFont val="Calibri"/>
        <family val="2"/>
        <charset val="238"/>
        <scheme val="minor"/>
      </rPr>
      <t>Počet prodejů</t>
    </r>
    <r>
      <rPr>
        <sz val="14"/>
        <color theme="1"/>
        <rFont val="Calibri"/>
        <family val="2"/>
        <charset val="238"/>
        <scheme val="minor"/>
      </rPr>
      <t xml:space="preserve"> (tabulka </t>
    </r>
    <r>
      <rPr>
        <b/>
        <i/>
        <sz val="14"/>
        <color theme="1"/>
        <rFont val="Calibri"/>
        <family val="2"/>
        <charset val="238"/>
        <scheme val="minor"/>
      </rPr>
      <t>Prodeje</t>
    </r>
    <r>
      <rPr>
        <sz val="14"/>
        <color theme="1"/>
        <rFont val="Calibri"/>
        <family val="2"/>
        <charset val="238"/>
        <scheme val="minor"/>
      </rPr>
      <t xml:space="preserve">, sloupec </t>
    </r>
    <r>
      <rPr>
        <b/>
        <i/>
        <sz val="14"/>
        <color theme="1"/>
        <rFont val="Calibri"/>
        <family val="2"/>
        <charset val="238"/>
        <scheme val="minor"/>
      </rPr>
      <t>Počet prodejů</t>
    </r>
    <r>
      <rPr>
        <sz val="14"/>
        <color theme="1"/>
        <rFont val="Calibri"/>
        <family val="2"/>
        <charset val="238"/>
        <scheme val="minor"/>
      </rPr>
      <t>) výrobku "</t>
    </r>
    <r>
      <rPr>
        <i/>
        <sz val="14"/>
        <color theme="1"/>
        <rFont val="Calibri"/>
        <family val="2"/>
        <charset val="238"/>
        <scheme val="minor"/>
      </rPr>
      <t>Název 2</t>
    </r>
    <r>
      <rPr>
        <sz val="14"/>
        <color theme="1"/>
        <rFont val="Calibri"/>
        <family val="2"/>
        <charset val="238"/>
        <scheme val="minor"/>
      </rPr>
      <t xml:space="preserve">" (tabulka </t>
    </r>
    <r>
      <rPr>
        <b/>
        <i/>
        <sz val="14"/>
        <color theme="1"/>
        <rFont val="Calibri"/>
        <family val="2"/>
        <charset val="238"/>
        <scheme val="minor"/>
      </rPr>
      <t>Výrobky</t>
    </r>
    <r>
      <rPr>
        <sz val="14"/>
        <color theme="1"/>
        <rFont val="Calibri"/>
        <family val="2"/>
        <charset val="238"/>
        <scheme val="minor"/>
      </rPr>
      <t>, sloupec</t>
    </r>
    <r>
      <rPr>
        <b/>
        <i/>
        <sz val="14"/>
        <color theme="1"/>
        <rFont val="Calibri"/>
        <family val="2"/>
        <charset val="238"/>
        <scheme val="minor"/>
      </rPr>
      <t xml:space="preserve"> Jméno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b/>
        <i/>
        <sz val="14"/>
        <color theme="1"/>
        <rFont val="Calibri"/>
        <family val="2"/>
        <charset val="238"/>
        <scheme val="minor"/>
      </rPr>
      <t>výrobek</t>
    </r>
    <r>
      <rPr>
        <sz val="14"/>
        <color theme="1"/>
        <rFont val="Calibri"/>
        <family val="2"/>
        <charset val="238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</si>
</sst>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rgb="FF002060"/>
      <name val="Calibri"/>
      <family val="2"/>
      <charset val="238"/>
      <scheme val="minor"/>
    </font>
    <font>
      <b/>
      <sz val="12"/>
      <color rgb="FF002060"/>
      <name val="Calibri Light"/>
      <family val="2"/>
      <charset val="238"/>
      <scheme val="major"/>
    </font>
    <font>
      <i/>
      <sz val="12"/>
      <color theme="1"/>
      <name val="Calibri"/>
      <family val="2"/>
      <charset val="238"/>
      <scheme val="minor"/>
    </font>
    <font>
      <i/>
      <sz val="12"/>
      <color theme="1" tint="0.34998626667073579"/>
      <name val="Calibri"/>
      <family val="2"/>
      <charset val="238"/>
      <scheme val="minor"/>
    </font>
    <font>
      <b/>
      <i/>
      <sz val="12"/>
      <color theme="1" tint="0.34998626667073579"/>
      <name val="Calibri"/>
      <family val="2"/>
      <charset val="238"/>
      <scheme val="minor"/>
    </font>
    <font>
      <b/>
      <i/>
      <sz val="12"/>
      <color theme="1" tint="0.499984740745262"/>
      <name val="Calibri"/>
      <family val="2"/>
      <charset val="238"/>
      <scheme val="minor"/>
    </font>
    <font>
      <i/>
      <sz val="12"/>
      <color theme="0" tint="-4.9989318521683403E-2"/>
      <name val="Calibri"/>
      <family val="2"/>
      <charset val="238"/>
      <scheme val="minor"/>
    </font>
    <font>
      <b/>
      <i/>
      <sz val="12"/>
      <color theme="0" tint="-4.9989318521683403E-2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sz val="12"/>
      <color theme="1"/>
      <name val="Courier New"/>
      <family val="3"/>
      <charset val="238"/>
    </font>
    <font>
      <u/>
      <sz val="12"/>
      <color theme="10"/>
      <name val="Calibri"/>
      <family val="2"/>
      <charset val="238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249977111117893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70C0"/>
      </left>
      <right/>
      <top style="medium">
        <color indexed="64"/>
      </top>
      <bottom/>
      <diagonal/>
    </border>
    <border>
      <left style="medium">
        <color rgb="FF0070C0"/>
      </left>
      <right/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 style="medium">
        <color indexed="64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/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0070C0"/>
      </right>
      <top style="medium">
        <color indexed="64"/>
      </top>
      <bottom style="medium">
        <color rgb="FF0070C0"/>
      </bottom>
      <diagonal/>
    </border>
    <border>
      <left/>
      <right style="medium">
        <color rgb="FF0070C0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1" xfId="0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2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2" fillId="0" borderId="0" xfId="0" applyFont="1" applyBorder="1"/>
    <xf numFmtId="0" fontId="5" fillId="0" borderId="17" xfId="0" applyFont="1" applyBorder="1"/>
    <xf numFmtId="0" fontId="4" fillId="0" borderId="15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12" xfId="0" applyFont="1" applyBorder="1"/>
    <xf numFmtId="0" fontId="4" fillId="0" borderId="13" xfId="0" applyFont="1" applyBorder="1" applyAlignment="1">
      <alignment horizontal="right"/>
    </xf>
    <xf numFmtId="0" fontId="4" fillId="0" borderId="12" xfId="0" applyFont="1" applyBorder="1" applyAlignment="1">
      <alignment horizontal="left"/>
    </xf>
    <xf numFmtId="0" fontId="2" fillId="0" borderId="5" xfId="0" applyFont="1" applyBorder="1"/>
    <xf numFmtId="0" fontId="2" fillId="0" borderId="6" xfId="0" applyFont="1" applyBorder="1"/>
    <xf numFmtId="0" fontId="0" fillId="3" borderId="1" xfId="0" applyFill="1" applyBorder="1"/>
    <xf numFmtId="0" fontId="0" fillId="3" borderId="6" xfId="0" applyFill="1" applyBorder="1"/>
    <xf numFmtId="0" fontId="2" fillId="0" borderId="22" xfId="0" applyFont="1" applyBorder="1"/>
    <xf numFmtId="0" fontId="0" fillId="3" borderId="23" xfId="0" applyFill="1" applyBorder="1"/>
    <xf numFmtId="0" fontId="0" fillId="0" borderId="23" xfId="0" applyBorder="1"/>
    <xf numFmtId="0" fontId="0" fillId="0" borderId="24" xfId="0" applyBorder="1"/>
    <xf numFmtId="0" fontId="5" fillId="0" borderId="14" xfId="0" applyFont="1" applyBorder="1"/>
    <xf numFmtId="0" fontId="0" fillId="3" borderId="6" xfId="0" applyFill="1" applyBorder="1" applyAlignment="1">
      <alignment horizontal="right"/>
    </xf>
    <xf numFmtId="0" fontId="0" fillId="4" borderId="5" xfId="0" applyFill="1" applyBorder="1"/>
    <xf numFmtId="0" fontId="0" fillId="4" borderId="1" xfId="0" applyFill="1" applyBorder="1"/>
    <xf numFmtId="0" fontId="0" fillId="4" borderId="23" xfId="0" applyFill="1" applyBorder="1"/>
    <xf numFmtId="0" fontId="0" fillId="5" borderId="1" xfId="0" applyFill="1" applyBorder="1"/>
    <xf numFmtId="0" fontId="0" fillId="6" borderId="5" xfId="0" applyFill="1" applyBorder="1"/>
    <xf numFmtId="0" fontId="0" fillId="6" borderId="1" xfId="0" applyFill="1" applyBorder="1"/>
    <xf numFmtId="0" fontId="0" fillId="6" borderId="6" xfId="0" applyFill="1" applyBorder="1"/>
    <xf numFmtId="0" fontId="0" fillId="6" borderId="6" xfId="0" applyFill="1" applyBorder="1" applyAlignment="1">
      <alignment horizontal="right"/>
    </xf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0" fontId="0" fillId="0" borderId="1" xfId="0" applyFill="1" applyBorder="1"/>
    <xf numFmtId="0" fontId="0" fillId="0" borderId="23" xfId="0" applyFill="1" applyBorder="1"/>
    <xf numFmtId="0" fontId="0" fillId="0" borderId="6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" xfId="0" applyFill="1" applyBorder="1" applyAlignment="1">
      <alignment horizontal="right"/>
    </xf>
    <xf numFmtId="0" fontId="0" fillId="5" borderId="9" xfId="0" applyFill="1" applyBorder="1"/>
    <xf numFmtId="0" fontId="0" fillId="5" borderId="8" xfId="0" applyFill="1" applyBorder="1"/>
    <xf numFmtId="0" fontId="0" fillId="5" borderId="23" xfId="0" applyFill="1" applyBorder="1"/>
    <xf numFmtId="0" fontId="0" fillId="5" borderId="24" xfId="0" applyFill="1" applyBorder="1"/>
    <xf numFmtId="0" fontId="0" fillId="7" borderId="6" xfId="0" applyFill="1" applyBorder="1"/>
    <xf numFmtId="0" fontId="0" fillId="0" borderId="28" xfId="0" applyBorder="1"/>
    <xf numFmtId="0" fontId="0" fillId="0" borderId="25" xfId="0" applyBorder="1" applyAlignment="1">
      <alignment horizontal="center"/>
    </xf>
    <xf numFmtId="0" fontId="0" fillId="0" borderId="28" xfId="0" applyBorder="1" applyAlignment="1">
      <alignment horizontal="center"/>
    </xf>
    <xf numFmtId="0" fontId="4" fillId="0" borderId="13" xfId="0" applyFont="1" applyBorder="1" applyAlignment="1">
      <alignment horizontal="left"/>
    </xf>
    <xf numFmtId="0" fontId="0" fillId="0" borderId="14" xfId="0" applyBorder="1"/>
    <xf numFmtId="0" fontId="4" fillId="0" borderId="0" xfId="0" applyFont="1" applyBorder="1" applyAlignment="1">
      <alignment horizontal="left"/>
    </xf>
    <xf numFmtId="0" fontId="0" fillId="0" borderId="36" xfId="0" applyBorder="1"/>
    <xf numFmtId="0" fontId="0" fillId="0" borderId="0" xfId="0" applyAlignment="1">
      <alignment horizontal="left"/>
    </xf>
    <xf numFmtId="0" fontId="0" fillId="0" borderId="37" xfId="0" applyBorder="1"/>
    <xf numFmtId="0" fontId="4" fillId="0" borderId="35" xfId="0" applyFont="1" applyBorder="1" applyAlignment="1">
      <alignment horizontal="right"/>
    </xf>
    <xf numFmtId="0" fontId="0" fillId="0" borderId="38" xfId="0" applyBorder="1"/>
    <xf numFmtId="0" fontId="4" fillId="0" borderId="35" xfId="0" applyFont="1" applyBorder="1"/>
    <xf numFmtId="0" fontId="0" fillId="0" borderId="24" xfId="0" applyFill="1" applyBorder="1"/>
    <xf numFmtId="0" fontId="6" fillId="0" borderId="0" xfId="0" applyFont="1"/>
    <xf numFmtId="0" fontId="2" fillId="3" borderId="23" xfId="0" applyFont="1" applyFill="1" applyBorder="1"/>
    <xf numFmtId="0" fontId="0" fillId="0" borderId="28" xfId="0" applyFill="1" applyBorder="1" applyAlignment="1">
      <alignment horizontal="center"/>
    </xf>
    <xf numFmtId="0" fontId="7" fillId="0" borderId="40" xfId="0" applyFont="1" applyBorder="1"/>
    <xf numFmtId="0" fontId="7" fillId="0" borderId="41" xfId="0" applyFont="1" applyBorder="1"/>
    <xf numFmtId="0" fontId="8" fillId="0" borderId="41" xfId="0" applyFont="1" applyBorder="1"/>
    <xf numFmtId="0" fontId="0" fillId="0" borderId="25" xfId="0" applyFill="1" applyBorder="1" applyAlignment="1">
      <alignment horizontal="center"/>
    </xf>
    <xf numFmtId="0" fontId="0" fillId="0" borderId="28" xfId="0" applyFill="1" applyBorder="1"/>
    <xf numFmtId="0" fontId="0" fillId="0" borderId="28" xfId="0" applyFill="1" applyBorder="1" applyAlignment="1">
      <alignment horizontal="right"/>
    </xf>
    <xf numFmtId="0" fontId="0" fillId="0" borderId="44" xfId="0" applyFill="1" applyBorder="1" applyAlignment="1">
      <alignment horizontal="center"/>
    </xf>
    <xf numFmtId="0" fontId="0" fillId="0" borderId="45" xfId="0" applyFill="1" applyBorder="1" applyAlignment="1">
      <alignment horizontal="center"/>
    </xf>
    <xf numFmtId="0" fontId="0" fillId="0" borderId="45" xfId="0" applyFill="1" applyBorder="1"/>
    <xf numFmtId="0" fontId="0" fillId="8" borderId="6" xfId="0" applyFill="1" applyBorder="1"/>
    <xf numFmtId="0" fontId="0" fillId="0" borderId="44" xfId="0" applyBorder="1" applyAlignment="1">
      <alignment horizontal="center"/>
    </xf>
    <xf numFmtId="0" fontId="0" fillId="0" borderId="45" xfId="0" applyBorder="1"/>
    <xf numFmtId="0" fontId="0" fillId="0" borderId="25" xfId="0" applyFill="1" applyBorder="1"/>
    <xf numFmtId="0" fontId="0" fillId="0" borderId="47" xfId="0" applyFill="1" applyBorder="1"/>
    <xf numFmtId="0" fontId="0" fillId="0" borderId="44" xfId="0" applyFill="1" applyBorder="1"/>
    <xf numFmtId="0" fontId="0" fillId="0" borderId="45" xfId="0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10" fillId="0" borderId="40" xfId="0" applyFont="1" applyBorder="1"/>
    <xf numFmtId="0" fontId="11" fillId="0" borderId="41" xfId="0" applyFont="1" applyBorder="1"/>
    <xf numFmtId="0" fontId="12" fillId="0" borderId="0" xfId="0" applyFont="1"/>
    <xf numFmtId="0" fontId="2" fillId="0" borderId="21" xfId="0" applyFont="1" applyBorder="1" applyAlignment="1">
      <alignment horizontal="left"/>
    </xf>
    <xf numFmtId="0" fontId="2" fillId="0" borderId="21" xfId="0" applyFont="1" applyBorder="1" applyAlignment="1">
      <alignment horizontal="left" vertical="top"/>
    </xf>
    <xf numFmtId="0" fontId="2" fillId="0" borderId="43" xfId="0" applyFont="1" applyBorder="1" applyAlignment="1">
      <alignment horizontal="left"/>
    </xf>
    <xf numFmtId="0" fontId="2" fillId="0" borderId="46" xfId="0" applyFont="1" applyBorder="1" applyAlignment="1">
      <alignment horizontal="left"/>
    </xf>
    <xf numFmtId="0" fontId="0" fillId="10" borderId="0" xfId="0" applyFill="1"/>
    <xf numFmtId="0" fontId="0" fillId="10" borderId="6" xfId="0" applyFill="1" applyBorder="1"/>
    <xf numFmtId="0" fontId="0" fillId="10" borderId="1" xfId="0" applyFill="1" applyBorder="1"/>
    <xf numFmtId="0" fontId="0" fillId="10" borderId="9" xfId="0" applyFill="1" applyBorder="1"/>
    <xf numFmtId="0" fontId="0" fillId="10" borderId="36" xfId="0" applyFill="1" applyBorder="1"/>
    <xf numFmtId="0" fontId="4" fillId="10" borderId="0" xfId="0" applyFont="1" applyFill="1" applyBorder="1" applyAlignment="1">
      <alignment horizontal="left"/>
    </xf>
    <xf numFmtId="0" fontId="0" fillId="10" borderId="10" xfId="0" applyFill="1" applyBorder="1"/>
    <xf numFmtId="0" fontId="4" fillId="10" borderId="36" xfId="0" applyFont="1" applyFill="1" applyBorder="1" applyAlignment="1">
      <alignment horizontal="right"/>
    </xf>
    <xf numFmtId="0" fontId="0" fillId="10" borderId="14" xfId="0" applyFill="1" applyBorder="1"/>
    <xf numFmtId="0" fontId="0" fillId="10" borderId="17" xfId="0" applyFill="1" applyBorder="1"/>
    <xf numFmtId="0" fontId="2" fillId="10" borderId="13" xfId="0" applyFont="1" applyFill="1" applyBorder="1"/>
    <xf numFmtId="0" fontId="12" fillId="0" borderId="0" xfId="0" applyFont="1" applyAlignment="1">
      <alignment horizontal="left"/>
    </xf>
    <xf numFmtId="0" fontId="2" fillId="0" borderId="48" xfId="0" applyFont="1" applyBorder="1" applyAlignment="1">
      <alignment horizontal="left"/>
    </xf>
    <xf numFmtId="0" fontId="2" fillId="0" borderId="48" xfId="0" applyFon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2" fillId="13" borderId="1" xfId="0" applyFont="1" applyFill="1" applyBorder="1"/>
    <xf numFmtId="0" fontId="2" fillId="7" borderId="0" xfId="0" applyFont="1" applyFill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3" borderId="1" xfId="0" applyFont="1" applyFill="1" applyBorder="1"/>
    <xf numFmtId="0" fontId="4" fillId="0" borderId="49" xfId="0" applyFont="1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0" borderId="53" xfId="0" applyBorder="1"/>
    <xf numFmtId="0" fontId="0" fillId="0" borderId="44" xfId="0" applyBorder="1"/>
    <xf numFmtId="0" fontId="0" fillId="14" borderId="25" xfId="0" applyFill="1" applyBorder="1" applyAlignment="1">
      <alignment horizontal="center"/>
    </xf>
    <xf numFmtId="0" fontId="0" fillId="15" borderId="0" xfId="0" applyFill="1"/>
    <xf numFmtId="0" fontId="2" fillId="16" borderId="1" xfId="0" applyFont="1" applyFill="1" applyBorder="1"/>
    <xf numFmtId="0" fontId="0" fillId="0" borderId="1" xfId="0" applyBorder="1" applyAlignment="1">
      <alignment horizontal="center"/>
    </xf>
    <xf numFmtId="0" fontId="2" fillId="17" borderId="21" xfId="0" applyFont="1" applyFill="1" applyBorder="1" applyAlignment="1">
      <alignment horizontal="left"/>
    </xf>
    <xf numFmtId="0" fontId="16" fillId="0" borderId="0" xfId="0" applyFont="1" applyFill="1" applyBorder="1"/>
    <xf numFmtId="0" fontId="16" fillId="0" borderId="0" xfId="0" applyFont="1" applyFill="1" applyBorder="1" applyAlignment="1">
      <alignment horizontal="right"/>
    </xf>
    <xf numFmtId="0" fontId="0" fillId="3" borderId="45" xfId="0" applyFill="1" applyBorder="1"/>
    <xf numFmtId="0" fontId="0" fillId="18" borderId="28" xfId="0" applyFill="1" applyBorder="1"/>
    <xf numFmtId="0" fontId="0" fillId="7" borderId="28" xfId="0" applyFill="1" applyBorder="1"/>
    <xf numFmtId="0" fontId="0" fillId="7" borderId="28" xfId="0" applyFill="1" applyBorder="1" applyAlignment="1">
      <alignment horizontal="center"/>
    </xf>
    <xf numFmtId="0" fontId="0" fillId="7" borderId="25" xfId="0" applyFill="1" applyBorder="1"/>
    <xf numFmtId="0" fontId="2" fillId="7" borderId="28" xfId="0" applyFont="1" applyFill="1" applyBorder="1" applyAlignment="1">
      <alignment horizontal="center"/>
    </xf>
    <xf numFmtId="0" fontId="2" fillId="0" borderId="0" xfId="0" applyFont="1"/>
    <xf numFmtId="0" fontId="2" fillId="7" borderId="0" xfId="0" applyFont="1" applyFill="1"/>
    <xf numFmtId="0" fontId="17" fillId="0" borderId="0" xfId="0" quotePrefix="1" applyFont="1"/>
    <xf numFmtId="0" fontId="1" fillId="2" borderId="0" xfId="0" applyFont="1" applyFill="1" applyBorder="1" applyAlignment="1">
      <alignment horizontal="center"/>
    </xf>
    <xf numFmtId="0" fontId="0" fillId="10" borderId="28" xfId="0" applyFill="1" applyBorder="1"/>
    <xf numFmtId="0" fontId="0" fillId="10" borderId="28" xfId="0" applyFill="1" applyBorder="1" applyAlignment="1">
      <alignment horizontal="right"/>
    </xf>
    <xf numFmtId="0" fontId="0" fillId="0" borderId="30" xfId="0" applyFill="1" applyBorder="1"/>
    <xf numFmtId="0" fontId="4" fillId="10" borderId="16" xfId="0" applyFont="1" applyFill="1" applyBorder="1" applyAlignment="1">
      <alignment horizontal="right"/>
    </xf>
    <xf numFmtId="0" fontId="4" fillId="0" borderId="16" xfId="0" applyFont="1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8" xfId="0" applyBorder="1" applyAlignment="1">
      <alignment horizontal="center"/>
    </xf>
    <xf numFmtId="0" fontId="1" fillId="2" borderId="18" xfId="0" applyFont="1" applyFill="1" applyBorder="1" applyAlignment="1"/>
    <xf numFmtId="0" fontId="0" fillId="10" borderId="29" xfId="0" applyFill="1" applyBorder="1"/>
    <xf numFmtId="14" fontId="0" fillId="10" borderId="28" xfId="0" applyNumberFormat="1" applyFill="1" applyBorder="1" applyAlignment="1">
      <alignment horizontal="right"/>
    </xf>
    <xf numFmtId="14" fontId="0" fillId="10" borderId="28" xfId="0" applyNumberFormat="1" applyFill="1" applyBorder="1"/>
    <xf numFmtId="14" fontId="0" fillId="0" borderId="28" xfId="0" applyNumberFormat="1" applyFill="1" applyBorder="1"/>
    <xf numFmtId="14" fontId="0" fillId="0" borderId="30" xfId="0" applyNumberFormat="1" applyFill="1" applyBorder="1"/>
    <xf numFmtId="20" fontId="0" fillId="10" borderId="6" xfId="0" applyNumberFormat="1" applyFill="1" applyBorder="1"/>
    <xf numFmtId="20" fontId="0" fillId="10" borderId="6" xfId="0" applyNumberFormat="1" applyFill="1" applyBorder="1" applyAlignment="1">
      <alignment horizontal="right"/>
    </xf>
    <xf numFmtId="20" fontId="0" fillId="0" borderId="6" xfId="0" applyNumberFormat="1" applyFill="1" applyBorder="1"/>
    <xf numFmtId="20" fontId="0" fillId="0" borderId="9" xfId="0" applyNumberFormat="1" applyFill="1" applyBorder="1"/>
    <xf numFmtId="14" fontId="0" fillId="0" borderId="1" xfId="0" applyNumberFormat="1" applyBorder="1"/>
    <xf numFmtId="0" fontId="0" fillId="10" borderId="8" xfId="0" applyFill="1" applyBorder="1"/>
    <xf numFmtId="0" fontId="2" fillId="10" borderId="26" xfId="0" applyFont="1" applyFill="1" applyBorder="1" applyAlignment="1">
      <alignment vertical="center" wrapText="1"/>
    </xf>
    <xf numFmtId="0" fontId="2" fillId="10" borderId="26" xfId="0" applyFont="1" applyFill="1" applyBorder="1" applyAlignment="1">
      <alignment vertical="center"/>
    </xf>
    <xf numFmtId="0" fontId="0" fillId="10" borderId="0" xfId="0" applyFill="1" applyAlignment="1">
      <alignment vertical="center"/>
    </xf>
    <xf numFmtId="0" fontId="2" fillId="10" borderId="6" xfId="0" applyFont="1" applyFill="1" applyBorder="1" applyAlignment="1">
      <alignment vertical="center"/>
    </xf>
    <xf numFmtId="0" fontId="2" fillId="10" borderId="3" xfId="0" applyFont="1" applyFill="1" applyBorder="1" applyAlignment="1">
      <alignment vertical="center"/>
    </xf>
    <xf numFmtId="0" fontId="2" fillId="10" borderId="22" xfId="0" applyFont="1" applyFill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59" xfId="0" applyFont="1" applyBorder="1" applyAlignment="1">
      <alignment vertical="center"/>
    </xf>
    <xf numFmtId="0" fontId="0" fillId="0" borderId="0" xfId="0" applyAlignment="1">
      <alignment vertical="center"/>
    </xf>
    <xf numFmtId="0" fontId="2" fillId="19" borderId="29" xfId="0" applyFont="1" applyFill="1" applyBorder="1" applyAlignment="1">
      <alignment vertical="center" wrapText="1"/>
    </xf>
    <xf numFmtId="0" fontId="2" fillId="10" borderId="4" xfId="0" applyFont="1" applyFill="1" applyBorder="1" applyAlignment="1">
      <alignment vertical="center" wrapText="1"/>
    </xf>
    <xf numFmtId="0" fontId="2" fillId="10" borderId="56" xfId="0" applyFont="1" applyFill="1" applyBorder="1" applyAlignment="1">
      <alignment horizontal="center" vertical="center"/>
    </xf>
    <xf numFmtId="0" fontId="0" fillId="10" borderId="25" xfId="0" applyFill="1" applyBorder="1" applyAlignment="1">
      <alignment horizontal="center"/>
    </xf>
    <xf numFmtId="0" fontId="0" fillId="10" borderId="57" xfId="0" applyFill="1" applyBorder="1" applyAlignment="1">
      <alignment horizontal="center"/>
    </xf>
    <xf numFmtId="0" fontId="0" fillId="10" borderId="30" xfId="0" applyFill="1" applyBorder="1"/>
    <xf numFmtId="9" fontId="0" fillId="10" borderId="28" xfId="0" applyNumberFormat="1" applyFill="1" applyBorder="1"/>
    <xf numFmtId="14" fontId="0" fillId="0" borderId="8" xfId="0" applyNumberFormat="1" applyBorder="1"/>
    <xf numFmtId="0" fontId="0" fillId="0" borderId="0" xfId="0" applyAlignment="1"/>
    <xf numFmtId="0" fontId="2" fillId="10" borderId="1" xfId="0" applyFont="1" applyFill="1" applyBorder="1" applyAlignment="1">
      <alignment vertical="center"/>
    </xf>
    <xf numFmtId="0" fontId="2" fillId="19" borderId="1" xfId="0" applyFont="1" applyFill="1" applyBorder="1" applyAlignment="1">
      <alignment vertical="center"/>
    </xf>
    <xf numFmtId="0" fontId="2" fillId="10" borderId="1" xfId="0" applyFont="1" applyFill="1" applyBorder="1" applyAlignment="1">
      <alignment horizontal="left" vertical="center"/>
    </xf>
    <xf numFmtId="0" fontId="0" fillId="20" borderId="0" xfId="0" applyFill="1"/>
    <xf numFmtId="0" fontId="2" fillId="0" borderId="1" xfId="0" applyFont="1" applyBorder="1" applyAlignment="1">
      <alignment horizontal="left" vertical="center"/>
    </xf>
    <xf numFmtId="9" fontId="0" fillId="10" borderId="1" xfId="0" applyNumberFormat="1" applyFill="1" applyBorder="1"/>
    <xf numFmtId="0" fontId="2" fillId="10" borderId="0" xfId="0" applyFont="1" applyFill="1" applyBorder="1" applyAlignment="1">
      <alignment horizontal="center" vertical="center"/>
    </xf>
    <xf numFmtId="0" fontId="0" fillId="10" borderId="0" xfId="0" applyFill="1" applyBorder="1" applyAlignment="1">
      <alignment horizontal="center"/>
    </xf>
    <xf numFmtId="0" fontId="0" fillId="21" borderId="0" xfId="0" applyFill="1"/>
    <xf numFmtId="9" fontId="18" fillId="10" borderId="1" xfId="1" applyNumberFormat="1" applyFill="1" applyBorder="1"/>
    <xf numFmtId="0" fontId="1" fillId="2" borderId="55" xfId="0" applyFont="1" applyFill="1" applyBorder="1" applyAlignment="1"/>
    <xf numFmtId="0" fontId="0" fillId="19" borderId="0" xfId="0" applyFill="1"/>
    <xf numFmtId="0" fontId="1" fillId="2" borderId="54" xfId="0" applyFont="1" applyFill="1" applyBorder="1" applyAlignment="1"/>
    <xf numFmtId="0" fontId="2" fillId="19" borderId="0" xfId="0" applyFont="1" applyFill="1" applyBorder="1" applyAlignment="1">
      <alignment vertical="center"/>
    </xf>
    <xf numFmtId="0" fontId="0" fillId="10" borderId="25" xfId="0" applyFill="1" applyBorder="1"/>
    <xf numFmtId="0" fontId="0" fillId="0" borderId="57" xfId="0" applyFill="1" applyBorder="1"/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10" borderId="34" xfId="0" applyFill="1" applyBorder="1" applyAlignment="1">
      <alignment horizontal="center"/>
    </xf>
    <xf numFmtId="0" fontId="0" fillId="10" borderId="31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24" xfId="0" applyFill="1" applyBorder="1" applyAlignment="1">
      <alignment horizontal="center"/>
    </xf>
    <xf numFmtId="0" fontId="0" fillId="10" borderId="28" xfId="0" applyFill="1" applyBorder="1" applyAlignment="1">
      <alignment horizontal="center"/>
    </xf>
    <xf numFmtId="0" fontId="0" fillId="10" borderId="29" xfId="0" applyFill="1" applyBorder="1" applyAlignment="1">
      <alignment horizontal="center"/>
    </xf>
    <xf numFmtId="0" fontId="2" fillId="10" borderId="26" xfId="0" applyFont="1" applyFill="1" applyBorder="1" applyAlignment="1">
      <alignment horizontal="center" vertical="center"/>
    </xf>
    <xf numFmtId="0" fontId="2" fillId="10" borderId="27" xfId="0" applyFont="1" applyFill="1" applyBorder="1" applyAlignment="1">
      <alignment horizontal="center" vertical="center"/>
    </xf>
    <xf numFmtId="0" fontId="1" fillId="2" borderId="60" xfId="0" applyFont="1" applyFill="1" applyBorder="1" applyAlignment="1">
      <alignment horizontal="center"/>
    </xf>
    <xf numFmtId="0" fontId="1" fillId="2" borderId="61" xfId="0" applyFont="1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2" fillId="10" borderId="32" xfId="0" applyFont="1" applyFill="1" applyBorder="1" applyAlignment="1">
      <alignment horizontal="center" vertical="center"/>
    </xf>
    <xf numFmtId="0" fontId="2" fillId="10" borderId="2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55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10" borderId="2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0" fillId="10" borderId="23" xfId="0" applyFill="1" applyBorder="1" applyAlignment="1">
      <alignment horizontal="center"/>
    </xf>
    <xf numFmtId="0" fontId="2" fillId="0" borderId="54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12" borderId="18" xfId="0" applyFont="1" applyFill="1" applyBorder="1" applyAlignment="1">
      <alignment horizontal="center"/>
    </xf>
    <xf numFmtId="0" fontId="1" fillId="12" borderId="19" xfId="0" applyFont="1" applyFill="1" applyBorder="1" applyAlignment="1">
      <alignment horizontal="center"/>
    </xf>
    <xf numFmtId="0" fontId="1" fillId="12" borderId="20" xfId="0" applyFont="1" applyFill="1" applyBorder="1" applyAlignment="1">
      <alignment horizontal="center"/>
    </xf>
    <xf numFmtId="0" fontId="1" fillId="6" borderId="18" xfId="0" applyFont="1" applyFill="1" applyBorder="1" applyAlignment="1">
      <alignment horizontal="center"/>
    </xf>
    <xf numFmtId="0" fontId="1" fillId="6" borderId="19" xfId="0" applyFont="1" applyFill="1" applyBorder="1" applyAlignment="1">
      <alignment horizontal="center"/>
    </xf>
    <xf numFmtId="0" fontId="1" fillId="11" borderId="18" xfId="0" applyFont="1" applyFill="1" applyBorder="1" applyAlignment="1">
      <alignment horizontal="center"/>
    </xf>
    <xf numFmtId="0" fontId="1" fillId="11" borderId="20" xfId="0" applyFont="1" applyFill="1" applyBorder="1" applyAlignment="1">
      <alignment horizontal="center"/>
    </xf>
    <xf numFmtId="0" fontId="0" fillId="4" borderId="33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0" fillId="6" borderId="33" xfId="0" applyFill="1" applyBorder="1" applyAlignment="1">
      <alignment horizontal="center"/>
    </xf>
    <xf numFmtId="0" fontId="0" fillId="6" borderId="29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6" borderId="28" xfId="0" applyFill="1" applyBorder="1" applyAlignment="1">
      <alignment horizontal="center"/>
    </xf>
    <xf numFmtId="0" fontId="0" fillId="6" borderId="34" xfId="0" applyFill="1" applyBorder="1" applyAlignment="1">
      <alignment horizontal="center"/>
    </xf>
    <xf numFmtId="0" fontId="0" fillId="6" borderId="31" xfId="0" applyFill="1" applyBorder="1" applyAlignment="1">
      <alignment horizontal="center"/>
    </xf>
    <xf numFmtId="0" fontId="0" fillId="6" borderId="30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0" fillId="5" borderId="33" xfId="0" applyFill="1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8" borderId="28" xfId="0" applyFill="1" applyBorder="1" applyAlignment="1">
      <alignment horizontal="center"/>
    </xf>
    <xf numFmtId="0" fontId="0" fillId="8" borderId="29" xfId="0" applyFill="1" applyBorder="1" applyAlignment="1">
      <alignment horizontal="center"/>
    </xf>
    <xf numFmtId="0" fontId="0" fillId="5" borderId="30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0" fillId="5" borderId="28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5" borderId="31" xfId="0" applyFill="1" applyBorder="1" applyAlignment="1">
      <alignment horizontal="center"/>
    </xf>
    <xf numFmtId="0" fontId="0" fillId="5" borderId="34" xfId="0" applyFill="1" applyBorder="1" applyAlignment="1">
      <alignment horizontal="center"/>
    </xf>
    <xf numFmtId="0" fontId="0" fillId="8" borderId="30" xfId="0" applyFill="1" applyBorder="1" applyAlignment="1">
      <alignment horizontal="center"/>
    </xf>
    <xf numFmtId="0" fontId="0" fillId="8" borderId="31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8" borderId="33" xfId="0" applyFill="1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9" fillId="9" borderId="39" xfId="0" applyFont="1" applyFill="1" applyBorder="1" applyAlignment="1">
      <alignment horizontal="center"/>
    </xf>
    <xf numFmtId="0" fontId="9" fillId="9" borderId="4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68"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thin">
          <color rgb="FF000000"/>
        </bottom>
      </border>
    </dxf>
    <dxf>
      <alignment horizontal="left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thin">
          <color rgb="FF000000"/>
        </bottom>
      </border>
    </dxf>
    <dxf>
      <alignment horizontal="left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thin">
          <color rgb="FF000000"/>
        </bottom>
      </border>
    </dxf>
    <dxf>
      <alignment horizontal="left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thin">
          <color rgb="FF000000"/>
        </bottom>
      </border>
    </dxf>
    <dxf>
      <alignment horizontal="left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border outline="0">
        <bottom style="thin">
          <color rgb="FF000000"/>
        </bottom>
      </border>
    </dxf>
    <dxf>
      <alignment horizontal="left" textRotation="0" wrapText="0" indent="0" justifyLastLine="0" shrinkToFit="0" readingOrder="0"/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alignment horizontal="left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minor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alignment horizontal="left" textRotation="0" wrapText="0" indent="0" justifyLastLine="0" shrinkToFit="0" readingOrder="0"/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alignment horizontal="left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0" tint="-0.499984740745262"/>
        <name val="Calibri"/>
        <family val="2"/>
        <charset val="238"/>
        <scheme val="minor"/>
      </font>
      <numFmt numFmtId="0" formatCode="General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alignment horizontal="left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</xdr:colOff>
      <xdr:row>24</xdr:row>
      <xdr:rowOff>57150</xdr:rowOff>
    </xdr:from>
    <xdr:to>
      <xdr:col>14</xdr:col>
      <xdr:colOff>156750</xdr:colOff>
      <xdr:row>37</xdr:row>
      <xdr:rowOff>10001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FAC7205-1DBB-42B2-8804-E569C35721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3926" y="4972050"/>
          <a:ext cx="5919374" cy="2553176"/>
        </a:xfrm>
        <a:prstGeom prst="rect">
          <a:avLst/>
        </a:prstGeom>
      </xdr:spPr>
    </xdr:pic>
    <xdr:clientData/>
  </xdr:twoCellAnchor>
  <xdr:twoCellAnchor>
    <xdr:from>
      <xdr:col>29</xdr:col>
      <xdr:colOff>866775</xdr:colOff>
      <xdr:row>6</xdr:row>
      <xdr:rowOff>142875</xdr:rowOff>
    </xdr:from>
    <xdr:to>
      <xdr:col>31</xdr:col>
      <xdr:colOff>9525</xdr:colOff>
      <xdr:row>6</xdr:row>
      <xdr:rowOff>142875</xdr:rowOff>
    </xdr:to>
    <xdr:cxnSp macro="">
      <xdr:nvCxnSpPr>
        <xdr:cNvPr id="4" name="Přímá spojnice se šipkou 3">
          <a:extLst>
            <a:ext uri="{FF2B5EF4-FFF2-40B4-BE49-F238E27FC236}">
              <a16:creationId xmlns:a16="http://schemas.microsoft.com/office/drawing/2014/main" id="{1880541D-2EB2-4985-99F1-57F5316F30E9}"/>
            </a:ext>
          </a:extLst>
        </xdr:cNvPr>
        <xdr:cNvCxnSpPr/>
      </xdr:nvCxnSpPr>
      <xdr:spPr>
        <a:xfrm flipH="1">
          <a:off x="15601950" y="1371600"/>
          <a:ext cx="914400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6</xdr:row>
      <xdr:rowOff>152400</xdr:rowOff>
    </xdr:from>
    <xdr:to>
      <xdr:col>31</xdr:col>
      <xdr:colOff>0</xdr:colOff>
      <xdr:row>7</xdr:row>
      <xdr:rowOff>95250</xdr:rowOff>
    </xdr:to>
    <xdr:cxnSp macro="">
      <xdr:nvCxnSpPr>
        <xdr:cNvPr id="5" name="Přímá spojnice se šipkou 4">
          <a:extLst>
            <a:ext uri="{FF2B5EF4-FFF2-40B4-BE49-F238E27FC236}">
              <a16:creationId xmlns:a16="http://schemas.microsoft.com/office/drawing/2014/main" id="{6274B14E-99FA-486A-9A78-1C17F496453D}"/>
            </a:ext>
          </a:extLst>
        </xdr:cNvPr>
        <xdr:cNvCxnSpPr/>
      </xdr:nvCxnSpPr>
      <xdr:spPr>
        <a:xfrm flipH="1">
          <a:off x="15621000" y="1381125"/>
          <a:ext cx="885825" cy="152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876302</xdr:colOff>
      <xdr:row>6</xdr:row>
      <xdr:rowOff>142875</xdr:rowOff>
    </xdr:from>
    <xdr:to>
      <xdr:col>30</xdr:col>
      <xdr:colOff>876300</xdr:colOff>
      <xdr:row>8</xdr:row>
      <xdr:rowOff>95250</xdr:rowOff>
    </xdr:to>
    <xdr:cxnSp macro="">
      <xdr:nvCxnSpPr>
        <xdr:cNvPr id="8" name="Přímá spojnice se šipkou 7">
          <a:extLst>
            <a:ext uri="{FF2B5EF4-FFF2-40B4-BE49-F238E27FC236}">
              <a16:creationId xmlns:a16="http://schemas.microsoft.com/office/drawing/2014/main" id="{A4E81350-6A87-4E22-94EC-B68DD84003D0}"/>
            </a:ext>
          </a:extLst>
        </xdr:cNvPr>
        <xdr:cNvCxnSpPr/>
      </xdr:nvCxnSpPr>
      <xdr:spPr>
        <a:xfrm flipH="1">
          <a:off x="15611477" y="1371600"/>
          <a:ext cx="885823" cy="36195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866779</xdr:colOff>
      <xdr:row>7</xdr:row>
      <xdr:rowOff>57150</xdr:rowOff>
    </xdr:from>
    <xdr:to>
      <xdr:col>31</xdr:col>
      <xdr:colOff>0</xdr:colOff>
      <xdr:row>9</xdr:row>
      <xdr:rowOff>104775</xdr:rowOff>
    </xdr:to>
    <xdr:cxnSp macro="">
      <xdr:nvCxnSpPr>
        <xdr:cNvPr id="11" name="Přímá spojnice se šipkou 10">
          <a:extLst>
            <a:ext uri="{FF2B5EF4-FFF2-40B4-BE49-F238E27FC236}">
              <a16:creationId xmlns:a16="http://schemas.microsoft.com/office/drawing/2014/main" id="{BBF166C3-68FA-45D8-82F1-C3ECC6E5B0CF}"/>
            </a:ext>
          </a:extLst>
        </xdr:cNvPr>
        <xdr:cNvCxnSpPr/>
      </xdr:nvCxnSpPr>
      <xdr:spPr>
        <a:xfrm flipH="1">
          <a:off x="15601954" y="1495425"/>
          <a:ext cx="904871" cy="4572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EA47B62-701F-4EA0-891F-347F03F85ECF}" name="Prodeje" displayName="Prodeje" ref="B5:E12" totalsRowShown="0" headerRowDxfId="67" headerRowBorderDxfId="66" tableBorderDxfId="65" totalsRowBorderDxfId="64">
  <autoFilter ref="B5:E12" xr:uid="{84E89954-D12F-46B9-8441-BB3552A42B17}"/>
  <tableColumns count="4">
    <tableColumn id="1" xr3:uid="{F8645070-1D26-4093-A773-06C458EF54B7}" name="ID" dataDxfId="63"/>
    <tableColumn id="2" xr3:uid="{98B14AB8-11A4-47EB-AF8C-94F948A38497}" name="Kód roku" dataDxfId="62"/>
    <tableColumn id="3" xr3:uid="{0E3BC269-5420-4C74-BE1A-6162EC193A85}" name="Počet prodejů" dataDxfId="61"/>
    <tableColumn id="4" xr3:uid="{875927BD-4860-44F5-A925-1A3B79C22128}" name="CenaPomoc" dataDxfId="60">
      <calculatedColumnFormula>VLOOKUP(Prodeje[[#This Row],[ID]],Vyrobky[],5,FALSE)</calculatedColumnFormula>
    </tableColumn>
  </tableColumns>
  <tableStyleInfo name="TableStyleLight8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59FEA88-F360-4103-8DA6-18A7B1DC6A7B}" name="Prodeje2129" displayName="Prodeje2129" ref="B64:P77" totalsRowShown="0" headerRowDxfId="6" headerRowBorderDxfId="5" tableBorderDxfId="4" totalsRowBorderDxfId="3">
  <autoFilter ref="B64:P77" xr:uid="{AFCA68F2-8E8E-4708-BA64-C2FF1DF4D317}"/>
  <tableColumns count="15">
    <tableColumn id="1" xr3:uid="{6780301C-5E28-49D4-927B-A4A83EC090BD}" name="ID" dataDxfId="2"/>
    <tableColumn id="2" xr3:uid="{9D4EFC7C-A324-452D-B5FE-D6EBC943EFC2}" name="Kód roku" dataDxfId="1"/>
    <tableColumn id="3" xr3:uid="{E93D3F5B-DCC4-45B3-94B5-BA60C22AF506}" name="Počet prodejů" dataDxfId="0"/>
    <tableColumn id="4" xr3:uid="{6B10F4AE-C003-47D4-AD1D-842DF1BA7008}" name="ID_"/>
    <tableColumn id="5" xr3:uid="{D7359ABE-B3E4-49B6-BB60-E4B9B5ECDD2A}" name="Jméno výrobek "/>
    <tableColumn id="6" xr3:uid="{C8DCA800-FC85-43E4-A896-44A9C240A8AB}" name="Kategorie"/>
    <tableColumn id="7" xr3:uid="{A1662395-1FCD-4E2A-A346-2E7E3CE48B99}" name="Hmotnost"/>
    <tableColumn id="8" xr3:uid="{932DACB9-2584-4C13-AD16-8706A367CB05}" name="Cena"/>
    <tableColumn id="9" xr3:uid="{780428EE-0D88-4454-839F-89541641CBF3}" name="Kategorie2"/>
    <tableColumn id="10" xr3:uid="{4016A717-F8AF-4CBD-B194-5E61DB53023D}" name="Odpovědnost"/>
    <tableColumn id="11" xr3:uid="{6FA76DC6-32CD-4D37-884B-F6485BB2BC00}" name="Sklad"/>
    <tableColumn id="12" xr3:uid="{048E257B-DDCB-491D-8D13-C899D2F4F763}" name="Sklad2"/>
    <tableColumn id="13" xr3:uid="{B78E4C25-4C60-458A-AA89-52099BCFD8E7}" name="Město"/>
    <tableColumn id="14" xr3:uid="{E7B7F49D-2F44-449B-BBFA-EEC62DDA9219}" name="Kód roku2"/>
    <tableColumn id="15" xr3:uid="{E050C071-403E-4639-AB19-EA017EF4BFEA}" name="Rok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E3708A0-A1B1-433D-BA35-EE6FDBC34CBA}" name="Roky" displayName="Roky" ref="G5:H9" totalsRowShown="0" headerRowDxfId="59" headerRowBorderDxfId="58" tableBorderDxfId="57" totalsRowBorderDxfId="56">
  <autoFilter ref="G5:H9" xr:uid="{053B860C-95FC-4983-A8F5-CD59ADB8703A}"/>
  <tableColumns count="2">
    <tableColumn id="1" xr3:uid="{43D5B8E0-02F2-4E4E-8681-F06F6F5A7EF2}" name="Kód roku" dataDxfId="55"/>
    <tableColumn id="2" xr3:uid="{3E177048-F03B-445C-92BA-47EC874818A2}" name="Rok" dataDxfId="54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EA0A50A-FCF5-45DE-BC92-2677897F1FB6}" name="Vyrobky" displayName="Vyrobky" ref="J5:N12" totalsRowShown="0" headerRowDxfId="53" headerRowBorderDxfId="52" tableBorderDxfId="51" totalsRowBorderDxfId="50">
  <autoFilter ref="J5:N12" xr:uid="{C9205C3A-347D-49F0-ACD9-B558FCA0E340}"/>
  <tableColumns count="5">
    <tableColumn id="1" xr3:uid="{EDCC07BD-6A76-4B50-B0EB-4FAA05B41CA5}" name="ID" dataDxfId="49"/>
    <tableColumn id="2" xr3:uid="{92648B26-879F-4418-B525-E50835FD3129}" name="Jméno výrobku " dataDxfId="48"/>
    <tableColumn id="3" xr3:uid="{B9E3CC8F-1BE6-4B03-BA1E-28384A2360CA}" name="Kategorie" dataDxfId="47"/>
    <tableColumn id="4" xr3:uid="{B55130C3-8908-44EC-8156-130D7891AF2E}" name="Hmotnost" dataDxfId="46"/>
    <tableColumn id="5" xr3:uid="{48DE8336-7F14-40F2-A525-7D23C94BB14B}" name="Cena" dataDxfId="45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DE8A59B-16B9-441D-8795-B2DC84B27353}" name="Kategorie" displayName="Kategorie" ref="P5:R9" totalsRowShown="0" headerRowDxfId="44" headerRowBorderDxfId="43" tableBorderDxfId="42" totalsRowBorderDxfId="41">
  <autoFilter ref="P5:R9" xr:uid="{1ED9A6FF-8F2E-49A1-B05C-92FD67C4DA16}"/>
  <tableColumns count="3">
    <tableColumn id="1" xr3:uid="{088EF052-DEB9-4E7E-89B3-D84482D173E5}" name="Kategorie"/>
    <tableColumn id="2" xr3:uid="{694C6AE8-29F8-40F7-90FA-EA3FAA4ED57A}" name="Odpovědnost"/>
    <tableColumn id="4" xr3:uid="{FE3D0F43-2131-4FF4-871B-430B37A04113}" name="Sklad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7F272C8-1BEA-4AE4-B6B0-8023BABDFAC9}" name="Sklad" displayName="Sklad" ref="T5:U9" totalsRowShown="0" headerRowDxfId="40" headerRowBorderDxfId="39" tableBorderDxfId="38" totalsRowBorderDxfId="37">
  <autoFilter ref="T5:U9" xr:uid="{D771EE23-EEAC-40B5-85B6-30C96624D542}"/>
  <tableColumns count="2">
    <tableColumn id="1" xr3:uid="{961EE9A9-5D05-4BE3-B3A1-92647EBD87A6}" name="Sklad" dataDxfId="36"/>
    <tableColumn id="2" xr3:uid="{E636616D-D0E8-4C42-9744-D37C9EF5EF01}" name="Město" dataDxfId="35"/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9065EF-757E-4745-AB29-042CFD9557EA}" name="Prodeje2" displayName="Prodeje2" ref="B5:P18" totalsRowShown="0" headerRowDxfId="34" headerRowBorderDxfId="33" tableBorderDxfId="32" totalsRowBorderDxfId="31">
  <autoFilter ref="B5:P18" xr:uid="{84E89954-D12F-46B9-8441-BB3552A42B17}"/>
  <tableColumns count="15">
    <tableColumn id="1" xr3:uid="{A84B9E8A-453C-4F08-83EC-134D51B342BE}" name="ID" dataDxfId="30"/>
    <tableColumn id="2" xr3:uid="{D1C4F820-A48B-462A-810A-C78B4E438896}" name="Kód roku" dataDxfId="29"/>
    <tableColumn id="3" xr3:uid="{B5004803-8B61-4546-85CF-00AD8C3F899B}" name="Počet prodejů" dataDxfId="28"/>
    <tableColumn id="4" xr3:uid="{801FF899-72B4-4F89-B11E-1C0C489CE773}" name="ID_"/>
    <tableColumn id="5" xr3:uid="{544AA6D0-3A5B-47F3-BE16-5E8D430B04BA}" name="Jméno výrobek "/>
    <tableColumn id="6" xr3:uid="{42C7CC38-12CF-4FE5-8EF5-69EB31737391}" name="Kategorie"/>
    <tableColumn id="7" xr3:uid="{66EB62DB-882F-40B5-9B1A-1C6435A0FB1C}" name="Hmotnost"/>
    <tableColumn id="8" xr3:uid="{7C12C170-F331-4D07-B68E-190D7EB08693}" name="Cena"/>
    <tableColumn id="9" xr3:uid="{4553D7C7-9BF1-446C-A90B-242B3417901B}" name="Kategorie2"/>
    <tableColumn id="10" xr3:uid="{01E1A0CB-E1DE-41EC-BCFB-74DB05B2477C}" name="Odpovědnost"/>
    <tableColumn id="11" xr3:uid="{F30BF629-5BDF-4B9D-B869-B72591AAB335}" name="Sklad"/>
    <tableColumn id="12" xr3:uid="{7D58486C-B6A9-4FBB-B619-5E81149A449A}" name="Sklad2"/>
    <tableColumn id="13" xr3:uid="{D01CE090-4B70-473E-B65A-9D7373699D9A}" name="Město"/>
    <tableColumn id="14" xr3:uid="{A957BB81-DF0A-4D89-AF59-FC9C6D7F8A4E}" name="Kód roku2"/>
    <tableColumn id="15" xr3:uid="{4EB61A48-146D-404B-AC49-FACFE4508FA2}" name="Rok"/>
  </tableColumns>
  <tableStyleInfo name="TableStyleLight8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BF044FC-313B-4C2B-85F3-E995284FB65C}" name="Prodeje212" displayName="Prodeje212" ref="B5:P18" totalsRowShown="0" headerRowDxfId="27" headerRowBorderDxfId="26" tableBorderDxfId="25" totalsRowBorderDxfId="24">
  <autoFilter ref="B5:P18" xr:uid="{84E89954-D12F-46B9-8441-BB3552A42B17}">
    <filterColumn colId="4">
      <filters>
        <filter val="Název 2"/>
      </filters>
    </filterColumn>
  </autoFilter>
  <tableColumns count="15">
    <tableColumn id="1" xr3:uid="{42A8695C-AA68-44EE-BF1C-AAFD0BB0812E}" name="ID" dataDxfId="23"/>
    <tableColumn id="2" xr3:uid="{A33BDF65-36D1-4D4E-BF70-07768CCA9E58}" name="Kód roku" dataDxfId="22"/>
    <tableColumn id="3" xr3:uid="{F2683B76-C73E-4446-8311-F19FC5D80A51}" name="Počet prodejů" dataDxfId="21"/>
    <tableColumn id="4" xr3:uid="{4CEFF078-2487-4355-86B3-DB925D22594F}" name="ID_"/>
    <tableColumn id="5" xr3:uid="{AFF6C50F-A8BD-48A8-B633-265079A57CC5}" name="Jméno výrobek "/>
    <tableColumn id="6" xr3:uid="{2853D3EC-831A-4694-94A4-6750B53483F7}" name="Kategorie"/>
    <tableColumn id="7" xr3:uid="{F6432CE3-6E32-4EAE-9D9E-38C93D33FF9D}" name="Hmotnost"/>
    <tableColumn id="8" xr3:uid="{6EF2C10F-4F52-4400-A845-4BFDC96BEEA2}" name="Cena"/>
    <tableColumn id="9" xr3:uid="{3BC5E01E-8182-4AB3-806C-A9D74899BFF9}" name="Kategorie2"/>
    <tableColumn id="10" xr3:uid="{0876A5BF-A271-4BFA-8A16-28E81EC81586}" name="Odpovědnost"/>
    <tableColumn id="11" xr3:uid="{21DAE50E-EBD3-4C4C-9808-E512B0C2A508}" name="Sklad"/>
    <tableColumn id="12" xr3:uid="{B690A46B-75C8-447F-BA39-F114BCAE0AAE}" name="Sklad2"/>
    <tableColumn id="13" xr3:uid="{ACC0BCB7-3C9B-4927-B21D-74A4A1175704}" name="Město"/>
    <tableColumn id="14" xr3:uid="{E7C1FA07-7E8D-4C61-9F47-5D5CA21D48F4}" name="Kód roku2"/>
    <tableColumn id="15" xr3:uid="{87ED883B-44E2-4C92-ADC3-D4752485760F}" name="Rok"/>
  </tableColumns>
  <tableStyleInfo name="TableStyleLight8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1ECDA610-01EB-420F-98B0-E9FC97E450DD}" name="Prodeje213" displayName="Prodeje213" ref="B24:P37" totalsRowShown="0" headerRowDxfId="20" headerRowBorderDxfId="19" tableBorderDxfId="18" totalsRowBorderDxfId="17">
  <autoFilter ref="B24:P37" xr:uid="{911279F4-7ED8-42A6-AFF6-469DE583BE89}">
    <filterColumn colId="8">
      <filters>
        <filter val="K_A"/>
      </filters>
    </filterColumn>
  </autoFilter>
  <tableColumns count="15">
    <tableColumn id="1" xr3:uid="{0E1A70FF-7CA8-4B72-8630-ACCEDE08A415}" name="ID" dataDxfId="16"/>
    <tableColumn id="2" xr3:uid="{3F533087-95AC-422A-AD2F-24081FBFCABB}" name="Kód roku" dataDxfId="15"/>
    <tableColumn id="3" xr3:uid="{45F01ECA-1931-490F-8647-C1DF94650C29}" name="Počet prodejů" dataDxfId="14"/>
    <tableColumn id="4" xr3:uid="{A155D570-6FDF-49A4-BF12-ECF81FECEA3B}" name="ID_"/>
    <tableColumn id="5" xr3:uid="{D26C12FD-5574-437D-8A8B-99607E64E2EA}" name="Jméno výrobek "/>
    <tableColumn id="6" xr3:uid="{1517603E-3844-420A-820A-F03CF669A5FE}" name="Kategorie"/>
    <tableColumn id="7" xr3:uid="{576F2B94-ADBF-477D-AAE8-FB240B52E39D}" name="Hmotnost"/>
    <tableColumn id="8" xr3:uid="{14225893-76CF-4654-B66C-79FFD53856CA}" name="Cena"/>
    <tableColumn id="9" xr3:uid="{7F83A042-641C-4BF3-815A-F8F9D2201DAB}" name="Kategorie2"/>
    <tableColumn id="10" xr3:uid="{AA1CBD85-A6FA-4911-A662-0DD8F07D2D13}" name="Odpovědnost"/>
    <tableColumn id="11" xr3:uid="{AADF36EC-D98B-463F-8BD3-B3A3E297D339}" name="Sklad"/>
    <tableColumn id="12" xr3:uid="{F1C37C46-3851-46BD-A5E8-4725BD927290}" name="Sklad2"/>
    <tableColumn id="13" xr3:uid="{40D4D97E-6DBD-4535-B5D1-683DA0888171}" name="Město"/>
    <tableColumn id="14" xr3:uid="{2803440A-DBB4-49C1-BC6B-E3B2B3A21C6D}" name="Kód roku2"/>
    <tableColumn id="15" xr3:uid="{09EB147E-0E91-4C4C-9A5A-C4BB0B1DFBD2}" name="Rok"/>
  </tableColumns>
  <tableStyleInfo name="TableStyleLight8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1612D37-F170-4921-A4E0-1C9DA97D8339}" name="Prodeje28" displayName="Prodeje28" ref="B45:P58" totalsRowShown="0" headerRowDxfId="13" headerRowBorderDxfId="12" tableBorderDxfId="11" totalsRowBorderDxfId="10">
  <autoFilter ref="B45:P58" xr:uid="{95AB1036-3820-4662-9D87-EDFF7391ADCB}">
    <filterColumn colId="12">
      <filters>
        <filter val="Brno"/>
      </filters>
    </filterColumn>
    <filterColumn colId="14">
      <filters>
        <filter val="2020"/>
      </filters>
    </filterColumn>
  </autoFilter>
  <tableColumns count="15">
    <tableColumn id="1" xr3:uid="{26DFC3BB-9787-44D4-839F-EEB20EF4E49E}" name="ID" dataDxfId="9"/>
    <tableColumn id="2" xr3:uid="{28A8F23A-0DA9-46FC-B3A9-38C04CF403C5}" name="Kód roku" dataDxfId="8"/>
    <tableColumn id="3" xr3:uid="{3C7F4F82-559E-4625-8734-8B8A20072825}" name="Počet prodejů" dataDxfId="7"/>
    <tableColumn id="4" xr3:uid="{EE2DA503-5218-4170-98FA-2F3BC451B953}" name="ID_"/>
    <tableColumn id="5" xr3:uid="{2DB05F78-0986-441B-9662-9BA6864B38A7}" name="Jméno výrobek "/>
    <tableColumn id="6" xr3:uid="{2AC5C970-E8B8-472E-82DE-6B7AB6BC3DFE}" name="Kategorie"/>
    <tableColumn id="7" xr3:uid="{3A2A471A-D45E-4876-A53B-A9DC8573B4A2}" name="Hmotnost"/>
    <tableColumn id="8" xr3:uid="{5B4B201C-94B8-4F30-93E5-4848E30A6720}" name="Cena"/>
    <tableColumn id="9" xr3:uid="{6FB3DA96-E1B3-4E4F-A68B-824F504231FC}" name="Kategorie2"/>
    <tableColumn id="10" xr3:uid="{48792798-B20B-4950-9553-873DE989D3B4}" name="Odpovědnost"/>
    <tableColumn id="11" xr3:uid="{D2279FF4-28E0-4F46-8483-88D1ADA97DEA}" name="Sklad"/>
    <tableColumn id="12" xr3:uid="{DF80531C-D9C4-44FA-88CF-869A80714C95}" name="Sklad2"/>
    <tableColumn id="13" xr3:uid="{086D9124-8A14-47A2-B533-FA21AA01357D}" name="Město"/>
    <tableColumn id="14" xr3:uid="{971952EA-598F-4C27-8991-A7823DB92CD4}" name="Kód roku2"/>
    <tableColumn id="15" xr3:uid="{1B73B4F4-6A75-4E8A-AFC1-50AEB3B24898}" name="Rok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x.de/" TargetMode="External"/><Relationship Id="rId2" Type="http://schemas.openxmlformats.org/officeDocument/2006/relationships/hyperlink" Target="http://www.xyz.sk/" TargetMode="External"/><Relationship Id="rId1" Type="http://schemas.openxmlformats.org/officeDocument/2006/relationships/hyperlink" Target="http://www.abc.cz/" TargetMode="External"/><Relationship Id="rId4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10.xml"/><Relationship Id="rId4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98DBE-A029-4876-8218-E6D93CC7D74A}">
  <dimension ref="B2:AG27"/>
  <sheetViews>
    <sheetView showGridLines="0" topLeftCell="A6" workbookViewId="0">
      <selection activeCell="Z28" sqref="Z28"/>
    </sheetView>
  </sheetViews>
  <sheetFormatPr defaultRowHeight="15.75" x14ac:dyDescent="0.25"/>
  <cols>
    <col min="2" max="3" width="3.125" customWidth="1"/>
    <col min="4" max="5" width="5" customWidth="1"/>
    <col min="6" max="6" width="13.875" customWidth="1"/>
    <col min="7" max="7" width="3.25" customWidth="1"/>
    <col min="8" max="9" width="5" customWidth="1"/>
    <col min="11" max="11" width="5" customWidth="1"/>
    <col min="12" max="13" width="2.75" customWidth="1"/>
    <col min="14" max="14" width="15.875" customWidth="1"/>
    <col min="15" max="15" width="4.625" customWidth="1"/>
    <col min="16" max="16" width="5.375" customWidth="1"/>
    <col min="17" max="18" width="5.5" customWidth="1"/>
    <col min="19" max="19" width="4.5" customWidth="1"/>
    <col min="20" max="21" width="5" customWidth="1"/>
    <col min="22" max="23" width="6.75" customWidth="1"/>
    <col min="24" max="25" width="3.5" customWidth="1"/>
    <col min="26" max="26" width="13.75" customWidth="1"/>
    <col min="28" max="28" width="11.625" customWidth="1"/>
    <col min="29" max="29" width="15.25" customWidth="1"/>
    <col min="30" max="31" width="11.625" customWidth="1"/>
    <col min="32" max="32" width="14.375" customWidth="1"/>
  </cols>
  <sheetData>
    <row r="2" spans="2:33" x14ac:dyDescent="0.25">
      <c r="B2" t="s">
        <v>31</v>
      </c>
      <c r="E2" t="s">
        <v>37</v>
      </c>
    </row>
    <row r="3" spans="2:33" x14ac:dyDescent="0.25">
      <c r="B3" t="s">
        <v>38</v>
      </c>
      <c r="E3" s="62">
        <v>14</v>
      </c>
    </row>
    <row r="4" spans="2:33" ht="16.5" thickBot="1" x14ac:dyDescent="0.3"/>
    <row r="5" spans="2:33" ht="16.5" thickBot="1" x14ac:dyDescent="0.3">
      <c r="B5" s="192" t="s">
        <v>32</v>
      </c>
      <c r="C5" s="193"/>
      <c r="D5" s="193"/>
      <c r="E5" s="193"/>
      <c r="F5" s="194"/>
      <c r="L5" s="192" t="s">
        <v>35</v>
      </c>
      <c r="M5" s="193"/>
      <c r="N5" s="193"/>
      <c r="O5" s="193"/>
      <c r="P5" s="193"/>
      <c r="Q5" s="193"/>
      <c r="R5" s="194"/>
      <c r="T5" s="192" t="s">
        <v>2</v>
      </c>
      <c r="U5" s="193"/>
      <c r="V5" s="193"/>
      <c r="W5" s="193"/>
      <c r="X5" s="193"/>
      <c r="Y5" s="194"/>
    </row>
    <row r="6" spans="2:33" ht="16.5" thickBot="1" x14ac:dyDescent="0.3">
      <c r="B6" s="195" t="s">
        <v>0</v>
      </c>
      <c r="C6" s="196"/>
      <c r="D6" s="197" t="s">
        <v>4</v>
      </c>
      <c r="E6" s="196"/>
      <c r="F6" s="4" t="s">
        <v>33</v>
      </c>
      <c r="L6" s="195" t="s">
        <v>0</v>
      </c>
      <c r="M6" s="196"/>
      <c r="N6" s="3" t="s">
        <v>1</v>
      </c>
      <c r="O6" s="197" t="s">
        <v>2</v>
      </c>
      <c r="P6" s="196"/>
      <c r="Q6" s="3" t="s">
        <v>5</v>
      </c>
      <c r="R6" s="27" t="s">
        <v>3</v>
      </c>
      <c r="T6" s="195" t="s">
        <v>2</v>
      </c>
      <c r="U6" s="196"/>
      <c r="V6" s="197" t="s">
        <v>18</v>
      </c>
      <c r="W6" s="196"/>
      <c r="X6" s="197" t="s">
        <v>22</v>
      </c>
      <c r="Y6" s="198"/>
      <c r="AC6" s="123" t="s">
        <v>62</v>
      </c>
      <c r="AD6" s="123" t="s">
        <v>61</v>
      </c>
      <c r="AF6" s="123" t="s">
        <v>58</v>
      </c>
      <c r="AG6" s="123" t="s">
        <v>59</v>
      </c>
    </row>
    <row r="7" spans="2:33" ht="16.5" thickBot="1" x14ac:dyDescent="0.3">
      <c r="B7" s="202">
        <v>1</v>
      </c>
      <c r="C7" s="200"/>
      <c r="D7" s="199" t="s">
        <v>6</v>
      </c>
      <c r="E7" s="200"/>
      <c r="F7" s="46">
        <v>5</v>
      </c>
      <c r="H7" s="192" t="s">
        <v>36</v>
      </c>
      <c r="I7" s="193"/>
      <c r="J7" s="194"/>
      <c r="L7" s="202">
        <v>1</v>
      </c>
      <c r="M7" s="200"/>
      <c r="N7" s="44" t="s">
        <v>11</v>
      </c>
      <c r="O7" s="199" t="s">
        <v>8</v>
      </c>
      <c r="P7" s="200"/>
      <c r="Q7" s="44">
        <v>100</v>
      </c>
      <c r="R7" s="45">
        <v>10</v>
      </c>
      <c r="T7" s="202" t="s">
        <v>8</v>
      </c>
      <c r="U7" s="200"/>
      <c r="V7" s="199" t="s">
        <v>19</v>
      </c>
      <c r="W7" s="200"/>
      <c r="X7" s="199" t="s">
        <v>24</v>
      </c>
      <c r="Y7" s="201"/>
      <c r="AC7" s="1" t="s">
        <v>63</v>
      </c>
      <c r="AD7" s="1">
        <v>1</v>
      </c>
      <c r="AF7" s="1">
        <v>1</v>
      </c>
      <c r="AG7" s="1" t="s">
        <v>60</v>
      </c>
    </row>
    <row r="8" spans="2:33" x14ac:dyDescent="0.25">
      <c r="B8" s="202">
        <v>2</v>
      </c>
      <c r="C8" s="200"/>
      <c r="D8" s="199" t="s">
        <v>7</v>
      </c>
      <c r="E8" s="200"/>
      <c r="F8" s="49">
        <v>1</v>
      </c>
      <c r="H8" s="195" t="s">
        <v>4</v>
      </c>
      <c r="I8" s="196"/>
      <c r="J8" s="24" t="s">
        <v>29</v>
      </c>
      <c r="L8" s="202">
        <v>2</v>
      </c>
      <c r="M8" s="200"/>
      <c r="N8" s="44" t="s">
        <v>12</v>
      </c>
      <c r="O8" s="199" t="s">
        <v>8</v>
      </c>
      <c r="P8" s="200"/>
      <c r="Q8" s="44">
        <v>100</v>
      </c>
      <c r="R8" s="45">
        <v>20</v>
      </c>
      <c r="T8" s="203" t="s">
        <v>9</v>
      </c>
      <c r="U8" s="204"/>
      <c r="V8" s="205" t="s">
        <v>20</v>
      </c>
      <c r="W8" s="204"/>
      <c r="X8" s="205" t="s">
        <v>25</v>
      </c>
      <c r="Y8" s="206"/>
      <c r="AC8" s="1" t="s">
        <v>64</v>
      </c>
      <c r="AD8" s="1">
        <v>1</v>
      </c>
      <c r="AF8" s="1">
        <v>2</v>
      </c>
      <c r="AG8" s="1" t="s">
        <v>20</v>
      </c>
    </row>
    <row r="9" spans="2:33" ht="16.5" thickBot="1" x14ac:dyDescent="0.3">
      <c r="B9" s="202">
        <v>1</v>
      </c>
      <c r="C9" s="200"/>
      <c r="D9" s="199" t="s">
        <v>6</v>
      </c>
      <c r="E9" s="200"/>
      <c r="F9" s="46">
        <v>2</v>
      </c>
      <c r="H9" s="203" t="s">
        <v>6</v>
      </c>
      <c r="I9" s="204"/>
      <c r="J9" s="6">
        <v>2019</v>
      </c>
      <c r="L9" s="202">
        <v>3</v>
      </c>
      <c r="M9" s="200"/>
      <c r="N9" s="44" t="s">
        <v>13</v>
      </c>
      <c r="O9" s="199" t="s">
        <v>9</v>
      </c>
      <c r="P9" s="200"/>
      <c r="Q9" s="44">
        <v>110</v>
      </c>
      <c r="R9" s="45">
        <v>10</v>
      </c>
      <c r="T9" s="210" t="s">
        <v>10</v>
      </c>
      <c r="U9" s="208"/>
      <c r="V9" s="207" t="s">
        <v>21</v>
      </c>
      <c r="W9" s="208"/>
      <c r="X9" s="207" t="s">
        <v>25</v>
      </c>
      <c r="Y9" s="209"/>
      <c r="AC9" s="44" t="s">
        <v>65</v>
      </c>
      <c r="AD9" s="1">
        <v>1</v>
      </c>
    </row>
    <row r="10" spans="2:33" ht="16.5" thickBot="1" x14ac:dyDescent="0.3">
      <c r="B10" s="202">
        <v>2</v>
      </c>
      <c r="C10" s="200"/>
      <c r="D10" s="199" t="s">
        <v>7</v>
      </c>
      <c r="E10" s="200"/>
      <c r="F10" s="46">
        <v>5</v>
      </c>
      <c r="H10" s="210" t="s">
        <v>7</v>
      </c>
      <c r="I10" s="208"/>
      <c r="J10" s="9">
        <v>2020</v>
      </c>
      <c r="L10" s="202">
        <v>4</v>
      </c>
      <c r="M10" s="200"/>
      <c r="N10" s="44" t="s">
        <v>14</v>
      </c>
      <c r="O10" s="199" t="s">
        <v>9</v>
      </c>
      <c r="P10" s="200"/>
      <c r="Q10" s="44">
        <v>150</v>
      </c>
      <c r="R10" s="45">
        <v>20</v>
      </c>
      <c r="T10" s="61"/>
      <c r="U10" s="60">
        <v>1</v>
      </c>
      <c r="W10" s="63"/>
      <c r="X10" s="64" t="s">
        <v>30</v>
      </c>
      <c r="AC10" s="44" t="s">
        <v>63</v>
      </c>
      <c r="AD10" s="44">
        <v>2</v>
      </c>
    </row>
    <row r="11" spans="2:33" ht="16.5" thickBot="1" x14ac:dyDescent="0.3">
      <c r="B11" s="202">
        <v>3</v>
      </c>
      <c r="C11" s="200"/>
      <c r="D11" s="199" t="s">
        <v>7</v>
      </c>
      <c r="E11" s="200"/>
      <c r="F11" s="46">
        <v>2</v>
      </c>
      <c r="H11" s="61"/>
      <c r="I11" s="60">
        <v>1</v>
      </c>
      <c r="L11" s="202">
        <v>5</v>
      </c>
      <c r="M11" s="200"/>
      <c r="N11" s="44" t="s">
        <v>15</v>
      </c>
      <c r="O11" s="199" t="s">
        <v>8</v>
      </c>
      <c r="P11" s="200"/>
      <c r="Q11" s="44">
        <v>100</v>
      </c>
      <c r="R11" s="45">
        <v>30</v>
      </c>
      <c r="T11" s="14"/>
      <c r="W11" s="65"/>
    </row>
    <row r="12" spans="2:33" ht="16.5" thickBot="1" x14ac:dyDescent="0.3">
      <c r="B12" s="202">
        <v>4</v>
      </c>
      <c r="C12" s="200"/>
      <c r="D12" s="199" t="s">
        <v>6</v>
      </c>
      <c r="E12" s="200"/>
      <c r="F12" s="46">
        <v>1</v>
      </c>
      <c r="H12" s="14"/>
      <c r="L12" s="202">
        <v>6</v>
      </c>
      <c r="M12" s="200"/>
      <c r="N12" s="44" t="s">
        <v>16</v>
      </c>
      <c r="O12" s="199" t="s">
        <v>9</v>
      </c>
      <c r="P12" s="200"/>
      <c r="Q12" s="44">
        <v>110</v>
      </c>
      <c r="R12" s="45">
        <v>40</v>
      </c>
      <c r="T12" s="14"/>
      <c r="U12" s="11"/>
      <c r="W12" s="12"/>
      <c r="X12" s="192" t="s">
        <v>22</v>
      </c>
      <c r="Y12" s="193"/>
      <c r="Z12" s="194"/>
    </row>
    <row r="13" spans="2:33" ht="16.5" thickBot="1" x14ac:dyDescent="0.3">
      <c r="B13" s="211">
        <v>5</v>
      </c>
      <c r="C13" s="212"/>
      <c r="D13" s="213" t="s">
        <v>7</v>
      </c>
      <c r="E13" s="212"/>
      <c r="F13" s="48">
        <v>1</v>
      </c>
      <c r="H13" s="14"/>
      <c r="L13" s="211">
        <v>7</v>
      </c>
      <c r="M13" s="212"/>
      <c r="N13" s="47" t="s">
        <v>17</v>
      </c>
      <c r="O13" s="213" t="s">
        <v>10</v>
      </c>
      <c r="P13" s="212"/>
      <c r="Q13" s="47">
        <v>150</v>
      </c>
      <c r="R13" s="67">
        <v>50</v>
      </c>
      <c r="T13" s="14"/>
      <c r="U13" s="11"/>
      <c r="W13" s="12"/>
      <c r="X13" s="195" t="s">
        <v>22</v>
      </c>
      <c r="Y13" s="196"/>
      <c r="Z13" s="4" t="s">
        <v>23</v>
      </c>
    </row>
    <row r="14" spans="2:33" ht="16.5" thickBot="1" x14ac:dyDescent="0.3">
      <c r="C14" s="20" t="s">
        <v>30</v>
      </c>
      <c r="D14" s="11"/>
      <c r="E14" s="58" t="s">
        <v>30</v>
      </c>
      <c r="F14" s="59"/>
      <c r="G14" s="59"/>
      <c r="H14" s="15"/>
      <c r="I14" s="11"/>
      <c r="J14" s="11"/>
      <c r="K14" s="11"/>
      <c r="L14" s="14"/>
      <c r="M14" s="60">
        <v>1</v>
      </c>
      <c r="P14" s="58" t="s">
        <v>30</v>
      </c>
      <c r="Q14" s="59"/>
      <c r="R14" s="59"/>
      <c r="S14" s="59"/>
      <c r="T14" s="15"/>
      <c r="W14" s="12"/>
      <c r="X14" s="203" t="s">
        <v>24</v>
      </c>
      <c r="Y14" s="204"/>
      <c r="Z14" s="6" t="s">
        <v>26</v>
      </c>
    </row>
    <row r="15" spans="2:33" ht="16.5" thickBot="1" x14ac:dyDescent="0.3">
      <c r="C15" s="13"/>
      <c r="D15" s="59"/>
      <c r="E15" s="59"/>
      <c r="F15" s="59"/>
      <c r="G15" s="59"/>
      <c r="H15" s="59"/>
      <c r="I15" s="59"/>
      <c r="J15" s="59"/>
      <c r="K15" s="59"/>
      <c r="L15" s="15"/>
      <c r="W15" s="12"/>
      <c r="X15" s="210" t="s">
        <v>25</v>
      </c>
      <c r="Y15" s="208"/>
      <c r="Z15" s="9" t="s">
        <v>27</v>
      </c>
    </row>
    <row r="16" spans="2:33" ht="16.5" thickBot="1" x14ac:dyDescent="0.3">
      <c r="W16" s="13"/>
      <c r="X16" s="66">
        <v>1</v>
      </c>
    </row>
    <row r="17" spans="15:28" x14ac:dyDescent="0.25">
      <c r="AB17" s="122"/>
    </row>
    <row r="25" spans="15:28" x14ac:dyDescent="0.25">
      <c r="O25" s="16"/>
    </row>
    <row r="26" spans="15:28" x14ac:dyDescent="0.25">
      <c r="O26" s="11"/>
    </row>
    <row r="27" spans="15:28" x14ac:dyDescent="0.25">
      <c r="O27" s="11"/>
    </row>
  </sheetData>
  <mergeCells count="55">
    <mergeCell ref="X14:Y14"/>
    <mergeCell ref="X15:Y15"/>
    <mergeCell ref="X12:Z12"/>
    <mergeCell ref="B13:C13"/>
    <mergeCell ref="D13:E13"/>
    <mergeCell ref="L13:M13"/>
    <mergeCell ref="O13:P13"/>
    <mergeCell ref="X13:Y13"/>
    <mergeCell ref="B11:C11"/>
    <mergeCell ref="D11:E11"/>
    <mergeCell ref="L11:M11"/>
    <mergeCell ref="O11:P11"/>
    <mergeCell ref="B12:C12"/>
    <mergeCell ref="D12:E12"/>
    <mergeCell ref="L12:M12"/>
    <mergeCell ref="O12:P12"/>
    <mergeCell ref="V9:W9"/>
    <mergeCell ref="X9:Y9"/>
    <mergeCell ref="B10:C10"/>
    <mergeCell ref="D10:E10"/>
    <mergeCell ref="H10:I10"/>
    <mergeCell ref="L10:M10"/>
    <mergeCell ref="O10:P10"/>
    <mergeCell ref="B9:C9"/>
    <mergeCell ref="D9:E9"/>
    <mergeCell ref="H9:I9"/>
    <mergeCell ref="L9:M9"/>
    <mergeCell ref="O9:P9"/>
    <mergeCell ref="T9:U9"/>
    <mergeCell ref="V7:W7"/>
    <mergeCell ref="X7:Y7"/>
    <mergeCell ref="B8:C8"/>
    <mergeCell ref="D8:E8"/>
    <mergeCell ref="H8:I8"/>
    <mergeCell ref="L8:M8"/>
    <mergeCell ref="O8:P8"/>
    <mergeCell ref="T8:U8"/>
    <mergeCell ref="V8:W8"/>
    <mergeCell ref="X8:Y8"/>
    <mergeCell ref="B7:C7"/>
    <mergeCell ref="D7:E7"/>
    <mergeCell ref="H7:J7"/>
    <mergeCell ref="L7:M7"/>
    <mergeCell ref="O7:P7"/>
    <mergeCell ref="T7:U7"/>
    <mergeCell ref="B5:F5"/>
    <mergeCell ref="L5:R5"/>
    <mergeCell ref="T5:Y5"/>
    <mergeCell ref="B6:C6"/>
    <mergeCell ref="D6:E6"/>
    <mergeCell ref="L6:M6"/>
    <mergeCell ref="O6:P6"/>
    <mergeCell ref="T6:U6"/>
    <mergeCell ref="V6:W6"/>
    <mergeCell ref="X6:Y6"/>
  </mergeCells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129A8-D593-41BF-83DF-57F800C3E724}">
  <dimension ref="C2:O19"/>
  <sheetViews>
    <sheetView showGridLines="0" workbookViewId="0">
      <selection activeCell="M21" sqref="M21"/>
    </sheetView>
  </sheetViews>
  <sheetFormatPr defaultRowHeight="15.75" x14ac:dyDescent="0.25"/>
  <cols>
    <col min="3" max="3" width="13.125" customWidth="1"/>
    <col min="5" max="5" width="5.5" customWidth="1"/>
    <col min="6" max="6" width="14.375" customWidth="1"/>
    <col min="7" max="7" width="9.375" customWidth="1"/>
    <col min="8" max="8" width="10.5" customWidth="1"/>
    <col min="9" max="9" width="9" customWidth="1"/>
    <col min="10" max="10" width="9.375" customWidth="1"/>
    <col min="11" max="11" width="9.625" customWidth="1"/>
    <col min="13" max="13" width="13.75" customWidth="1"/>
  </cols>
  <sheetData>
    <row r="2" spans="3:15" x14ac:dyDescent="0.25">
      <c r="C2" t="s">
        <v>31</v>
      </c>
      <c r="D2" t="s">
        <v>37</v>
      </c>
    </row>
    <row r="3" spans="3:15" ht="16.5" thickBot="1" x14ac:dyDescent="0.3">
      <c r="C3" t="s">
        <v>38</v>
      </c>
    </row>
    <row r="4" spans="3:15" ht="16.5" thickBot="1" x14ac:dyDescent="0.3">
      <c r="N4" s="192" t="s">
        <v>36</v>
      </c>
      <c r="O4" s="194"/>
    </row>
    <row r="5" spans="3:15" ht="16.5" thickBot="1" x14ac:dyDescent="0.3">
      <c r="C5" s="192" t="s">
        <v>2</v>
      </c>
      <c r="D5" s="193"/>
      <c r="E5" s="194"/>
      <c r="G5" s="192" t="s">
        <v>22</v>
      </c>
      <c r="H5" s="194"/>
      <c r="N5" s="23" t="s">
        <v>4</v>
      </c>
      <c r="O5" s="24" t="s">
        <v>29</v>
      </c>
    </row>
    <row r="6" spans="3:15" x14ac:dyDescent="0.25">
      <c r="C6" s="2" t="s">
        <v>2</v>
      </c>
      <c r="D6" s="3" t="s">
        <v>18</v>
      </c>
      <c r="E6" s="4" t="s">
        <v>22</v>
      </c>
      <c r="G6" s="2" t="s">
        <v>22</v>
      </c>
      <c r="H6" s="4" t="s">
        <v>23</v>
      </c>
      <c r="N6" s="5" t="s">
        <v>6</v>
      </c>
      <c r="O6" s="6">
        <v>2019</v>
      </c>
    </row>
    <row r="7" spans="3:15" ht="16.5" thickBot="1" x14ac:dyDescent="0.3">
      <c r="C7" s="33" t="s">
        <v>8</v>
      </c>
      <c r="D7" s="25" t="s">
        <v>19</v>
      </c>
      <c r="E7" s="26" t="s">
        <v>24</v>
      </c>
      <c r="F7" s="18" t="s">
        <v>34</v>
      </c>
      <c r="G7" s="5" t="s">
        <v>24</v>
      </c>
      <c r="H7" s="6" t="s">
        <v>26</v>
      </c>
      <c r="N7" s="7" t="s">
        <v>7</v>
      </c>
      <c r="O7" s="9">
        <v>2020</v>
      </c>
    </row>
    <row r="8" spans="3:15" ht="16.5" thickBot="1" x14ac:dyDescent="0.3">
      <c r="C8" s="5" t="s">
        <v>9</v>
      </c>
      <c r="D8" s="1" t="s">
        <v>20</v>
      </c>
      <c r="E8" s="6" t="s">
        <v>25</v>
      </c>
      <c r="G8" s="7" t="s">
        <v>25</v>
      </c>
      <c r="H8" s="9" t="s">
        <v>27</v>
      </c>
      <c r="I8" s="11"/>
      <c r="N8" s="14"/>
      <c r="O8" s="22">
        <v>1</v>
      </c>
    </row>
    <row r="9" spans="3:15" ht="16.5" thickBot="1" x14ac:dyDescent="0.3">
      <c r="C9" s="7" t="s">
        <v>10</v>
      </c>
      <c r="D9" s="8" t="s">
        <v>21</v>
      </c>
      <c r="E9" s="9" t="s">
        <v>25</v>
      </c>
      <c r="K9" s="192" t="s">
        <v>32</v>
      </c>
      <c r="L9" s="193"/>
      <c r="M9" s="194"/>
      <c r="N9" s="14"/>
    </row>
    <row r="10" spans="3:15" ht="16.5" thickBot="1" x14ac:dyDescent="0.3">
      <c r="D10" s="19">
        <v>1</v>
      </c>
      <c r="E10" s="10"/>
      <c r="K10" s="2" t="s">
        <v>0</v>
      </c>
      <c r="L10" s="3" t="s">
        <v>4</v>
      </c>
      <c r="M10" s="4" t="s">
        <v>33</v>
      </c>
      <c r="N10" s="14"/>
    </row>
    <row r="11" spans="3:15" ht="16.5" thickBot="1" x14ac:dyDescent="0.3">
      <c r="D11" s="20"/>
      <c r="E11" s="192" t="s">
        <v>35</v>
      </c>
      <c r="F11" s="193"/>
      <c r="G11" s="193"/>
      <c r="H11" s="193"/>
      <c r="I11" s="194"/>
      <c r="K11" s="37">
        <v>1</v>
      </c>
      <c r="L11" s="38" t="s">
        <v>6</v>
      </c>
      <c r="M11" s="39">
        <v>5</v>
      </c>
      <c r="N11" s="14"/>
    </row>
    <row r="12" spans="3:15" x14ac:dyDescent="0.25">
      <c r="D12" s="20"/>
      <c r="E12" s="2" t="s">
        <v>0</v>
      </c>
      <c r="F12" s="3" t="s">
        <v>1</v>
      </c>
      <c r="G12" s="3" t="s">
        <v>2</v>
      </c>
      <c r="H12" s="3" t="s">
        <v>5</v>
      </c>
      <c r="I12" s="27" t="s">
        <v>3</v>
      </c>
      <c r="J12" s="11"/>
      <c r="K12" s="37">
        <v>2</v>
      </c>
      <c r="L12" s="38" t="s">
        <v>7</v>
      </c>
      <c r="M12" s="40">
        <v>1</v>
      </c>
      <c r="N12" s="14"/>
    </row>
    <row r="13" spans="3:15" ht="16.5" thickBot="1" x14ac:dyDescent="0.3">
      <c r="D13" s="20"/>
      <c r="E13" s="37">
        <v>1</v>
      </c>
      <c r="F13" s="34" t="s">
        <v>11</v>
      </c>
      <c r="G13" s="34" t="s">
        <v>8</v>
      </c>
      <c r="H13" s="34">
        <v>100</v>
      </c>
      <c r="I13" s="35">
        <v>10</v>
      </c>
      <c r="J13" s="11"/>
      <c r="K13" s="37">
        <v>1</v>
      </c>
      <c r="L13" s="38" t="s">
        <v>6</v>
      </c>
      <c r="M13" s="39">
        <v>2</v>
      </c>
      <c r="N13" s="17" t="s">
        <v>30</v>
      </c>
    </row>
    <row r="14" spans="3:15" x14ac:dyDescent="0.25">
      <c r="D14" s="20"/>
      <c r="E14" s="37">
        <v>2</v>
      </c>
      <c r="F14" s="34" t="s">
        <v>12</v>
      </c>
      <c r="G14" s="34" t="s">
        <v>8</v>
      </c>
      <c r="H14" s="34">
        <v>100</v>
      </c>
      <c r="I14" s="35">
        <v>20</v>
      </c>
      <c r="K14" s="37">
        <v>2</v>
      </c>
      <c r="L14" s="38" t="s">
        <v>7</v>
      </c>
      <c r="M14" s="39">
        <v>5</v>
      </c>
    </row>
    <row r="15" spans="3:15" x14ac:dyDescent="0.25">
      <c r="D15" s="20"/>
      <c r="E15" s="5">
        <v>3</v>
      </c>
      <c r="F15" s="1" t="s">
        <v>13</v>
      </c>
      <c r="G15" s="1" t="s">
        <v>9</v>
      </c>
      <c r="H15" s="1">
        <v>110</v>
      </c>
      <c r="I15" s="29">
        <v>10</v>
      </c>
      <c r="K15" s="5">
        <v>3</v>
      </c>
      <c r="L15" s="1" t="s">
        <v>7</v>
      </c>
      <c r="M15" s="6">
        <v>2</v>
      </c>
    </row>
    <row r="16" spans="3:15" ht="16.5" thickBot="1" x14ac:dyDescent="0.3">
      <c r="D16" s="21" t="s">
        <v>30</v>
      </c>
      <c r="E16" s="5">
        <v>4</v>
      </c>
      <c r="F16" s="1" t="s">
        <v>14</v>
      </c>
      <c r="G16" s="1" t="s">
        <v>9</v>
      </c>
      <c r="H16" s="1">
        <v>150</v>
      </c>
      <c r="I16" s="29">
        <v>20</v>
      </c>
      <c r="J16" s="11"/>
      <c r="K16" s="5">
        <v>4</v>
      </c>
      <c r="L16" s="1" t="s">
        <v>6</v>
      </c>
      <c r="M16" s="6">
        <v>1</v>
      </c>
    </row>
    <row r="17" spans="5:13" ht="16.5" thickBot="1" x14ac:dyDescent="0.3">
      <c r="E17" s="37">
        <v>5</v>
      </c>
      <c r="F17" s="34" t="s">
        <v>15</v>
      </c>
      <c r="G17" s="34" t="s">
        <v>8</v>
      </c>
      <c r="H17" s="34">
        <v>100</v>
      </c>
      <c r="I17" s="35">
        <v>30</v>
      </c>
      <c r="J17" s="11"/>
      <c r="K17" s="41">
        <v>5</v>
      </c>
      <c r="L17" s="42" t="s">
        <v>7</v>
      </c>
      <c r="M17" s="43">
        <v>1</v>
      </c>
    </row>
    <row r="18" spans="5:13" ht="16.5" thickBot="1" x14ac:dyDescent="0.3">
      <c r="E18" s="5">
        <v>6</v>
      </c>
      <c r="F18" s="1" t="s">
        <v>16</v>
      </c>
      <c r="G18" s="1" t="s">
        <v>9</v>
      </c>
      <c r="H18" s="1">
        <v>110</v>
      </c>
      <c r="I18" s="29">
        <v>40</v>
      </c>
      <c r="J18" s="31" t="s">
        <v>30</v>
      </c>
      <c r="K18" s="17">
        <v>1</v>
      </c>
    </row>
    <row r="19" spans="5:13" ht="16.5" thickBot="1" x14ac:dyDescent="0.3">
      <c r="E19" s="7">
        <v>7</v>
      </c>
      <c r="F19" s="8" t="s">
        <v>17</v>
      </c>
      <c r="G19" s="8" t="s">
        <v>10</v>
      </c>
      <c r="H19" s="8">
        <v>150</v>
      </c>
      <c r="I19" s="30">
        <v>50</v>
      </c>
    </row>
  </sheetData>
  <mergeCells count="5">
    <mergeCell ref="N4:O4"/>
    <mergeCell ref="C5:E5"/>
    <mergeCell ref="G5:H5"/>
    <mergeCell ref="K9:M9"/>
    <mergeCell ref="E11:I1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DB8A8-42EE-4CF1-B2F7-F8F335CC09A8}">
  <dimension ref="B2:AC28"/>
  <sheetViews>
    <sheetView showGridLines="0" zoomScaleNormal="100" workbookViewId="0">
      <selection activeCell="H9" sqref="H9"/>
    </sheetView>
  </sheetViews>
  <sheetFormatPr defaultRowHeight="15.75" x14ac:dyDescent="0.25"/>
  <cols>
    <col min="2" max="3" width="3.125" customWidth="1"/>
    <col min="4" max="5" width="5" customWidth="1"/>
    <col min="6" max="6" width="13.375" customWidth="1"/>
    <col min="7" max="7" width="6.5" customWidth="1"/>
    <col min="8" max="8" width="5.75" customWidth="1"/>
    <col min="9" max="9" width="1.5" customWidth="1"/>
    <col min="10" max="10" width="1" customWidth="1"/>
    <col min="11" max="12" width="5" customWidth="1"/>
    <col min="13" max="13" width="6.875" customWidth="1"/>
    <col min="14" max="14" width="1.75" customWidth="1"/>
    <col min="15" max="16" width="2.25" customWidth="1"/>
    <col min="17" max="17" width="14.5" customWidth="1"/>
    <col min="18" max="18" width="4.625" customWidth="1"/>
    <col min="19" max="19" width="5.375" customWidth="1"/>
    <col min="20" max="20" width="10.5" customWidth="1"/>
    <col min="21" max="21" width="5.5" customWidth="1"/>
    <col min="22" max="22" width="2.25" customWidth="1"/>
    <col min="23" max="24" width="5.125" customWidth="1"/>
    <col min="25" max="26" width="6.75" customWidth="1"/>
    <col min="27" max="27" width="2.75" customWidth="1"/>
    <col min="28" max="28" width="2.5" customWidth="1"/>
    <col min="29" max="29" width="7.75" customWidth="1"/>
  </cols>
  <sheetData>
    <row r="2" spans="2:29" ht="18.75" customHeight="1" x14ac:dyDescent="0.3">
      <c r="B2" s="91" t="s">
        <v>31</v>
      </c>
      <c r="E2" s="273" t="s">
        <v>40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</row>
    <row r="3" spans="2:29" ht="21.75" customHeight="1" x14ac:dyDescent="0.25"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3"/>
      <c r="W3" s="273"/>
      <c r="X3" s="273"/>
      <c r="Y3" s="273"/>
      <c r="Z3" s="273"/>
      <c r="AA3" s="273"/>
      <c r="AB3" s="273"/>
      <c r="AC3" s="273"/>
    </row>
    <row r="4" spans="2:29" ht="18.75" x14ac:dyDescent="0.3">
      <c r="B4" s="91" t="s">
        <v>38</v>
      </c>
      <c r="C4" s="91"/>
      <c r="D4" s="91"/>
      <c r="E4" s="107">
        <v>120</v>
      </c>
      <c r="F4" s="91"/>
    </row>
    <row r="5" spans="2:29" ht="16.5" thickBot="1" x14ac:dyDescent="0.3"/>
    <row r="6" spans="2:29" ht="16.5" thickBot="1" x14ac:dyDescent="0.3">
      <c r="B6" s="192" t="s">
        <v>32</v>
      </c>
      <c r="C6" s="193"/>
      <c r="D6" s="193"/>
      <c r="E6" s="193"/>
      <c r="F6" s="194"/>
      <c r="G6" s="274" t="s">
        <v>35</v>
      </c>
      <c r="H6" s="275"/>
      <c r="K6" s="192" t="s">
        <v>36</v>
      </c>
      <c r="L6" s="193"/>
      <c r="M6" s="194"/>
      <c r="O6" s="192" t="s">
        <v>35</v>
      </c>
      <c r="P6" s="193"/>
      <c r="Q6" s="193"/>
      <c r="R6" s="193"/>
      <c r="S6" s="193"/>
      <c r="T6" s="193"/>
      <c r="U6" s="194"/>
      <c r="W6" s="192" t="s">
        <v>2</v>
      </c>
      <c r="X6" s="193"/>
      <c r="Y6" s="193"/>
      <c r="Z6" s="193"/>
      <c r="AA6" s="193"/>
      <c r="AB6" s="194"/>
    </row>
    <row r="7" spans="2:29" x14ac:dyDescent="0.25">
      <c r="B7" s="195" t="s">
        <v>0</v>
      </c>
      <c r="C7" s="196"/>
      <c r="D7" s="197" t="s">
        <v>4</v>
      </c>
      <c r="E7" s="196"/>
      <c r="F7" s="4" t="s">
        <v>33</v>
      </c>
      <c r="G7" s="71" t="s">
        <v>3</v>
      </c>
      <c r="H7" s="72" t="s">
        <v>39</v>
      </c>
      <c r="I7" s="68"/>
      <c r="K7" s="195" t="s">
        <v>4</v>
      </c>
      <c r="L7" s="196"/>
      <c r="M7" s="24" t="s">
        <v>29</v>
      </c>
      <c r="O7" s="195" t="s">
        <v>0</v>
      </c>
      <c r="P7" s="196"/>
      <c r="Q7" s="3" t="s">
        <v>1</v>
      </c>
      <c r="R7" s="197" t="s">
        <v>2</v>
      </c>
      <c r="S7" s="196"/>
      <c r="T7" s="3" t="s">
        <v>5</v>
      </c>
      <c r="U7" s="27" t="s">
        <v>3</v>
      </c>
      <c r="W7" s="195" t="s">
        <v>2</v>
      </c>
      <c r="X7" s="196"/>
      <c r="Y7" s="197" t="s">
        <v>18</v>
      </c>
      <c r="Z7" s="196"/>
      <c r="AA7" s="197" t="s">
        <v>22</v>
      </c>
      <c r="AB7" s="198"/>
    </row>
    <row r="8" spans="2:29" x14ac:dyDescent="0.25">
      <c r="B8" s="202">
        <v>1</v>
      </c>
      <c r="C8" s="200"/>
      <c r="D8" s="199" t="s">
        <v>6</v>
      </c>
      <c r="E8" s="200"/>
      <c r="F8" s="46">
        <v>5</v>
      </c>
      <c r="G8" s="89">
        <f t="shared" ref="G8:G14" si="0">VLOOKUP(B8,$O$8:$U$14,7,FALSE)</f>
        <v>10</v>
      </c>
      <c r="H8" s="90">
        <f t="shared" ref="H8:H13" si="1">F8*G8</f>
        <v>50</v>
      </c>
      <c r="K8" s="203" t="s">
        <v>6</v>
      </c>
      <c r="L8" s="204"/>
      <c r="M8" s="6">
        <v>2019</v>
      </c>
      <c r="O8" s="202">
        <v>1</v>
      </c>
      <c r="P8" s="200"/>
      <c r="Q8" s="44" t="s">
        <v>11</v>
      </c>
      <c r="R8" s="199" t="s">
        <v>8</v>
      </c>
      <c r="S8" s="200"/>
      <c r="T8" s="44">
        <v>100</v>
      </c>
      <c r="U8" s="45">
        <v>10</v>
      </c>
      <c r="W8" s="224" t="s">
        <v>8</v>
      </c>
      <c r="X8" s="219"/>
      <c r="Y8" s="218" t="s">
        <v>19</v>
      </c>
      <c r="Z8" s="219"/>
      <c r="AA8" s="218" t="s">
        <v>24</v>
      </c>
      <c r="AB8" s="233"/>
    </row>
    <row r="9" spans="2:29" x14ac:dyDescent="0.25">
      <c r="B9" s="271">
        <v>2</v>
      </c>
      <c r="C9" s="250"/>
      <c r="D9" s="249" t="s">
        <v>6</v>
      </c>
      <c r="E9" s="250"/>
      <c r="F9" s="32">
        <v>1</v>
      </c>
      <c r="G9" s="71">
        <f t="shared" si="0"/>
        <v>20</v>
      </c>
      <c r="H9" s="73">
        <f t="shared" si="1"/>
        <v>20</v>
      </c>
      <c r="K9" s="203" t="s">
        <v>7</v>
      </c>
      <c r="L9" s="204"/>
      <c r="M9" s="6">
        <v>2020</v>
      </c>
      <c r="O9" s="271">
        <v>2</v>
      </c>
      <c r="P9" s="250"/>
      <c r="Q9" s="25" t="s">
        <v>12</v>
      </c>
      <c r="R9" s="249" t="s">
        <v>8</v>
      </c>
      <c r="S9" s="250"/>
      <c r="T9" s="25">
        <v>100</v>
      </c>
      <c r="U9" s="69">
        <v>20</v>
      </c>
      <c r="W9" s="224" t="s">
        <v>9</v>
      </c>
      <c r="X9" s="219"/>
      <c r="Y9" s="218" t="s">
        <v>20</v>
      </c>
      <c r="Z9" s="219"/>
      <c r="AA9" s="218" t="s">
        <v>25</v>
      </c>
      <c r="AB9" s="233"/>
    </row>
    <row r="10" spans="2:29" ht="16.5" thickBot="1" x14ac:dyDescent="0.3">
      <c r="B10" s="202">
        <v>1</v>
      </c>
      <c r="C10" s="200"/>
      <c r="D10" s="199" t="s">
        <v>7</v>
      </c>
      <c r="E10" s="200"/>
      <c r="F10" s="46">
        <v>2</v>
      </c>
      <c r="G10" s="89">
        <f t="shared" si="0"/>
        <v>10</v>
      </c>
      <c r="H10" s="90">
        <f t="shared" si="1"/>
        <v>20</v>
      </c>
      <c r="K10" s="203" t="s">
        <v>28</v>
      </c>
      <c r="L10" s="204"/>
      <c r="M10" s="6">
        <v>2021</v>
      </c>
      <c r="O10" s="202">
        <v>3</v>
      </c>
      <c r="P10" s="200"/>
      <c r="Q10" s="44" t="s">
        <v>13</v>
      </c>
      <c r="R10" s="199" t="s">
        <v>9</v>
      </c>
      <c r="S10" s="200"/>
      <c r="T10" s="44">
        <v>110</v>
      </c>
      <c r="U10" s="45">
        <v>10</v>
      </c>
      <c r="W10" s="214" t="s">
        <v>10</v>
      </c>
      <c r="X10" s="215"/>
      <c r="Y10" s="216" t="s">
        <v>21</v>
      </c>
      <c r="Z10" s="215"/>
      <c r="AA10" s="216" t="s">
        <v>25</v>
      </c>
      <c r="AB10" s="217"/>
    </row>
    <row r="11" spans="2:29" ht="16.5" thickBot="1" x14ac:dyDescent="0.3">
      <c r="B11" s="271">
        <v>2</v>
      </c>
      <c r="C11" s="250"/>
      <c r="D11" s="249" t="s">
        <v>7</v>
      </c>
      <c r="E11" s="250"/>
      <c r="F11" s="26">
        <v>5</v>
      </c>
      <c r="G11" s="71">
        <f t="shared" si="0"/>
        <v>20</v>
      </c>
      <c r="H11" s="73">
        <f t="shared" si="1"/>
        <v>100</v>
      </c>
      <c r="K11" s="210" t="s">
        <v>42</v>
      </c>
      <c r="L11" s="208"/>
      <c r="M11" s="9">
        <v>2022</v>
      </c>
      <c r="O11" s="202">
        <v>4</v>
      </c>
      <c r="P11" s="200"/>
      <c r="Q11" s="44" t="s">
        <v>14</v>
      </c>
      <c r="R11" s="199" t="s">
        <v>9</v>
      </c>
      <c r="S11" s="200"/>
      <c r="T11" s="44">
        <v>150</v>
      </c>
      <c r="U11" s="45">
        <v>20</v>
      </c>
      <c r="W11" s="61"/>
      <c r="X11" s="60">
        <v>1</v>
      </c>
      <c r="Z11" s="63"/>
      <c r="AA11" s="64" t="s">
        <v>30</v>
      </c>
    </row>
    <row r="12" spans="2:29" ht="16.5" thickBot="1" x14ac:dyDescent="0.3">
      <c r="B12" s="202">
        <v>3</v>
      </c>
      <c r="C12" s="200"/>
      <c r="D12" s="199" t="s">
        <v>7</v>
      </c>
      <c r="E12" s="200"/>
      <c r="F12" s="46">
        <v>2</v>
      </c>
      <c r="G12" s="89">
        <f t="shared" si="0"/>
        <v>10</v>
      </c>
      <c r="H12" s="90">
        <f t="shared" si="1"/>
        <v>20</v>
      </c>
      <c r="K12" s="61"/>
      <c r="L12" s="60">
        <v>1</v>
      </c>
      <c r="O12" s="202">
        <v>5</v>
      </c>
      <c r="P12" s="200"/>
      <c r="Q12" s="44" t="s">
        <v>15</v>
      </c>
      <c r="R12" s="199" t="s">
        <v>8</v>
      </c>
      <c r="S12" s="200"/>
      <c r="T12" s="44">
        <v>100</v>
      </c>
      <c r="U12" s="45">
        <v>30</v>
      </c>
      <c r="W12" s="14"/>
      <c r="Z12" s="65"/>
    </row>
    <row r="13" spans="2:29" ht="16.5" thickBot="1" x14ac:dyDescent="0.3">
      <c r="B13" s="202">
        <v>4</v>
      </c>
      <c r="C13" s="200"/>
      <c r="D13" s="199" t="s">
        <v>6</v>
      </c>
      <c r="E13" s="200"/>
      <c r="F13" s="46">
        <v>1</v>
      </c>
      <c r="G13" s="89">
        <f t="shared" si="0"/>
        <v>20</v>
      </c>
      <c r="H13" s="90">
        <f t="shared" si="1"/>
        <v>20</v>
      </c>
      <c r="K13" s="14"/>
      <c r="O13" s="202">
        <v>6</v>
      </c>
      <c r="P13" s="200"/>
      <c r="Q13" s="44" t="s">
        <v>16</v>
      </c>
      <c r="R13" s="199" t="s">
        <v>9</v>
      </c>
      <c r="S13" s="200"/>
      <c r="T13" s="44">
        <v>110</v>
      </c>
      <c r="U13" s="45">
        <v>40</v>
      </c>
      <c r="W13" s="14"/>
      <c r="X13" s="11"/>
      <c r="Z13" s="12"/>
      <c r="AA13" s="192" t="s">
        <v>22</v>
      </c>
      <c r="AB13" s="193"/>
      <c r="AC13" s="194"/>
    </row>
    <row r="14" spans="2:29" ht="16.5" thickBot="1" x14ac:dyDescent="0.3">
      <c r="B14" s="211">
        <v>5</v>
      </c>
      <c r="C14" s="212"/>
      <c r="D14" s="213" t="s">
        <v>7</v>
      </c>
      <c r="E14" s="212"/>
      <c r="F14" s="48">
        <v>1</v>
      </c>
      <c r="G14" s="89">
        <f t="shared" si="0"/>
        <v>30</v>
      </c>
      <c r="H14" s="90">
        <f t="shared" ref="H14" si="2">F14*G14</f>
        <v>30</v>
      </c>
      <c r="K14" s="14"/>
      <c r="O14" s="211">
        <v>7</v>
      </c>
      <c r="P14" s="212"/>
      <c r="Q14" s="47" t="s">
        <v>17</v>
      </c>
      <c r="R14" s="213" t="s">
        <v>10</v>
      </c>
      <c r="S14" s="212"/>
      <c r="T14" s="47">
        <v>150</v>
      </c>
      <c r="U14" s="67">
        <v>50</v>
      </c>
      <c r="W14" s="14"/>
      <c r="X14" s="11"/>
      <c r="Z14" s="12"/>
      <c r="AA14" s="195" t="s">
        <v>22</v>
      </c>
      <c r="AB14" s="196"/>
      <c r="AC14" s="4" t="s">
        <v>23</v>
      </c>
    </row>
    <row r="15" spans="2:29" ht="16.5" thickBot="1" x14ac:dyDescent="0.3">
      <c r="C15" s="20" t="s">
        <v>30</v>
      </c>
      <c r="D15" s="11"/>
      <c r="E15" s="58" t="s">
        <v>30</v>
      </c>
      <c r="F15" s="59"/>
      <c r="G15" s="59"/>
      <c r="H15" s="59"/>
      <c r="I15" s="59"/>
      <c r="J15" s="59"/>
      <c r="K15" s="15"/>
      <c r="L15" s="11"/>
      <c r="M15" s="11"/>
      <c r="N15" s="11"/>
      <c r="O15" s="14"/>
      <c r="P15" s="60">
        <v>1</v>
      </c>
      <c r="S15" s="58" t="s">
        <v>30</v>
      </c>
      <c r="T15" s="59"/>
      <c r="U15" s="59"/>
      <c r="V15" s="59"/>
      <c r="W15" s="15"/>
      <c r="Z15" s="12"/>
      <c r="AA15" s="203" t="s">
        <v>24</v>
      </c>
      <c r="AB15" s="204"/>
      <c r="AC15" s="6" t="s">
        <v>26</v>
      </c>
    </row>
    <row r="16" spans="2:29" ht="16.5" thickBot="1" x14ac:dyDescent="0.3">
      <c r="C16" s="13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15"/>
      <c r="Z16" s="12"/>
      <c r="AA16" s="214" t="s">
        <v>25</v>
      </c>
      <c r="AB16" s="215"/>
      <c r="AC16" s="99" t="s">
        <v>27</v>
      </c>
    </row>
    <row r="17" spans="18:27" ht="16.5" thickBot="1" x14ac:dyDescent="0.3">
      <c r="Z17" s="13"/>
      <c r="AA17" s="66">
        <v>1</v>
      </c>
    </row>
    <row r="26" spans="18:27" x14ac:dyDescent="0.25">
      <c r="R26" s="16"/>
    </row>
    <row r="27" spans="18:27" x14ac:dyDescent="0.25">
      <c r="R27" s="11"/>
    </row>
    <row r="28" spans="18:27" x14ac:dyDescent="0.25">
      <c r="R28" s="11"/>
    </row>
  </sheetData>
  <mergeCells count="59">
    <mergeCell ref="B14:C14"/>
    <mergeCell ref="D14:E14"/>
    <mergeCell ref="O14:P14"/>
    <mergeCell ref="R14:S14"/>
    <mergeCell ref="B12:C12"/>
    <mergeCell ref="D12:E12"/>
    <mergeCell ref="O12:P12"/>
    <mergeCell ref="R12:S12"/>
    <mergeCell ref="B13:C13"/>
    <mergeCell ref="D13:E13"/>
    <mergeCell ref="O13:P13"/>
    <mergeCell ref="R13:S13"/>
    <mergeCell ref="B11:C11"/>
    <mergeCell ref="D11:E11"/>
    <mergeCell ref="K11:L11"/>
    <mergeCell ref="O11:P11"/>
    <mergeCell ref="R11:S11"/>
    <mergeCell ref="B10:C10"/>
    <mergeCell ref="D10:E10"/>
    <mergeCell ref="K10:L10"/>
    <mergeCell ref="O10:P10"/>
    <mergeCell ref="R10:S10"/>
    <mergeCell ref="B9:C9"/>
    <mergeCell ref="D9:E9"/>
    <mergeCell ref="K7:L7"/>
    <mergeCell ref="O9:P9"/>
    <mergeCell ref="R9:S9"/>
    <mergeCell ref="B8:C8"/>
    <mergeCell ref="D8:E8"/>
    <mergeCell ref="K9:L9"/>
    <mergeCell ref="K8:L8"/>
    <mergeCell ref="B6:F6"/>
    <mergeCell ref="O6:U6"/>
    <mergeCell ref="B7:C7"/>
    <mergeCell ref="D7:E7"/>
    <mergeCell ref="O7:P7"/>
    <mergeCell ref="R7:S7"/>
    <mergeCell ref="G6:H6"/>
    <mergeCell ref="AA10:AB10"/>
    <mergeCell ref="AA13:AC13"/>
    <mergeCell ref="K6:M6"/>
    <mergeCell ref="O8:P8"/>
    <mergeCell ref="R8:S8"/>
    <mergeCell ref="AA14:AB14"/>
    <mergeCell ref="E2:AC3"/>
    <mergeCell ref="AA15:AB15"/>
    <mergeCell ref="AA16:AB16"/>
    <mergeCell ref="W6:AB6"/>
    <mergeCell ref="W7:X7"/>
    <mergeCell ref="Y7:Z7"/>
    <mergeCell ref="AA7:AB7"/>
    <mergeCell ref="W8:X8"/>
    <mergeCell ref="Y8:Z8"/>
    <mergeCell ref="AA8:AB8"/>
    <mergeCell ref="W9:X9"/>
    <mergeCell ref="Y9:Z9"/>
    <mergeCell ref="AA9:AB9"/>
    <mergeCell ref="W10:X10"/>
    <mergeCell ref="Y10:Z1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E5A82E-295F-4039-B7A6-1062742C16DC}">
  <dimension ref="B2:U26"/>
  <sheetViews>
    <sheetView showGridLines="0" workbookViewId="0">
      <selection activeCell="T10" sqref="T10"/>
    </sheetView>
  </sheetViews>
  <sheetFormatPr defaultRowHeight="15.75" x14ac:dyDescent="0.25"/>
  <cols>
    <col min="1" max="1" width="5.5" customWidth="1"/>
    <col min="2" max="2" width="6.375" customWidth="1"/>
    <col min="3" max="3" width="11.625" customWidth="1"/>
    <col min="4" max="4" width="14.875" customWidth="1"/>
    <col min="5" max="5" width="10.125" customWidth="1"/>
    <col min="6" max="6" width="3.25" customWidth="1"/>
    <col min="7" max="7" width="12.125" customWidth="1"/>
    <col min="8" max="8" width="7.875" customWidth="1"/>
    <col min="9" max="9" width="2.75" customWidth="1"/>
    <col min="10" max="10" width="5.375" customWidth="1"/>
    <col min="11" max="11" width="16.25" customWidth="1"/>
    <col min="12" max="12" width="11" customWidth="1"/>
    <col min="13" max="13" width="11.25" customWidth="1"/>
    <col min="14" max="14" width="6.875" customWidth="1"/>
    <col min="15" max="15" width="2.75" customWidth="1"/>
    <col min="16" max="16" width="11.375" customWidth="1"/>
    <col min="17" max="17" width="15" customWidth="1"/>
    <col min="18" max="18" width="7.375" customWidth="1"/>
    <col min="19" max="19" width="3.125" customWidth="1"/>
  </cols>
  <sheetData>
    <row r="2" spans="2:21" ht="16.5" thickBot="1" x14ac:dyDescent="0.3"/>
    <row r="3" spans="2:21" ht="16.5" thickBot="1" x14ac:dyDescent="0.3">
      <c r="B3" s="192" t="s">
        <v>32</v>
      </c>
      <c r="C3" s="193"/>
      <c r="D3" s="194"/>
      <c r="G3" s="192" t="s">
        <v>36</v>
      </c>
      <c r="H3" s="194"/>
      <c r="J3" s="192" t="s">
        <v>35</v>
      </c>
      <c r="K3" s="193"/>
      <c r="L3" s="193"/>
      <c r="M3" s="193"/>
      <c r="N3" s="194"/>
      <c r="P3" s="192" t="s">
        <v>2</v>
      </c>
      <c r="Q3" s="193"/>
      <c r="R3" s="193"/>
      <c r="T3" s="192" t="s">
        <v>22</v>
      </c>
      <c r="U3" s="194"/>
    </row>
    <row r="5" spans="2:21" x14ac:dyDescent="0.25">
      <c r="B5" s="92" t="s">
        <v>0</v>
      </c>
      <c r="C5" s="94" t="s">
        <v>4</v>
      </c>
      <c r="D5" s="94" t="s">
        <v>33</v>
      </c>
      <c r="E5" s="125" t="s">
        <v>49</v>
      </c>
      <c r="F5" s="62"/>
      <c r="G5" s="93" t="s">
        <v>4</v>
      </c>
      <c r="H5" s="94" t="s">
        <v>29</v>
      </c>
      <c r="I5" s="62"/>
      <c r="J5" s="92" t="s">
        <v>0</v>
      </c>
      <c r="K5" s="95" t="s">
        <v>56</v>
      </c>
      <c r="L5" s="94" t="s">
        <v>2</v>
      </c>
      <c r="M5" s="95" t="s">
        <v>5</v>
      </c>
      <c r="N5" s="92" t="s">
        <v>3</v>
      </c>
      <c r="O5" s="62"/>
      <c r="P5" s="92" t="s">
        <v>2</v>
      </c>
      <c r="Q5" s="94" t="s">
        <v>18</v>
      </c>
      <c r="R5" s="94" t="s">
        <v>22</v>
      </c>
      <c r="S5" s="62"/>
      <c r="T5" s="92" t="s">
        <v>22</v>
      </c>
      <c r="U5" s="94" t="s">
        <v>23</v>
      </c>
    </row>
    <row r="6" spans="2:21" x14ac:dyDescent="0.25">
      <c r="B6" s="74">
        <v>1</v>
      </c>
      <c r="C6" s="70" t="s">
        <v>6</v>
      </c>
      <c r="D6" s="75">
        <v>5</v>
      </c>
      <c r="E6" s="126">
        <f>VLOOKUP(Prodeje[[#This Row],[ID]],Vyrobky[],5,FALSE)</f>
        <v>10</v>
      </c>
      <c r="G6" s="56" t="s">
        <v>6</v>
      </c>
      <c r="H6" s="55">
        <v>2019</v>
      </c>
      <c r="J6" s="74">
        <v>1</v>
      </c>
      <c r="K6" s="44" t="s">
        <v>11</v>
      </c>
      <c r="L6" s="70" t="s">
        <v>8</v>
      </c>
      <c r="M6" s="44">
        <v>100</v>
      </c>
      <c r="N6" s="83">
        <v>10</v>
      </c>
      <c r="P6" s="74" t="s">
        <v>8</v>
      </c>
      <c r="Q6" s="70" t="s">
        <v>19</v>
      </c>
      <c r="R6" s="70" t="s">
        <v>24</v>
      </c>
      <c r="T6" s="56" t="s">
        <v>24</v>
      </c>
      <c r="U6" s="55" t="s">
        <v>26</v>
      </c>
    </row>
    <row r="7" spans="2:21" x14ac:dyDescent="0.25">
      <c r="B7" s="74">
        <v>2</v>
      </c>
      <c r="C7" s="70" t="s">
        <v>6</v>
      </c>
      <c r="D7" s="76">
        <v>1</v>
      </c>
      <c r="E7" s="127">
        <f>VLOOKUP(Prodeje[[#This Row],[ID]],Vyrobky[],5,FALSE)</f>
        <v>20</v>
      </c>
      <c r="G7" s="56" t="s">
        <v>7</v>
      </c>
      <c r="H7" s="55">
        <v>2020</v>
      </c>
      <c r="J7" s="74">
        <v>2</v>
      </c>
      <c r="K7" s="44" t="s">
        <v>12</v>
      </c>
      <c r="L7" s="70" t="s">
        <v>8</v>
      </c>
      <c r="M7" s="44">
        <v>100</v>
      </c>
      <c r="N7" s="83">
        <v>20</v>
      </c>
      <c r="P7" s="56" t="s">
        <v>9</v>
      </c>
      <c r="Q7" s="57" t="s">
        <v>20</v>
      </c>
      <c r="R7" s="57" t="s">
        <v>25</v>
      </c>
      <c r="T7" s="81" t="s">
        <v>25</v>
      </c>
      <c r="U7" s="82" t="s">
        <v>27</v>
      </c>
    </row>
    <row r="8" spans="2:21" x14ac:dyDescent="0.25">
      <c r="B8" s="74">
        <v>1</v>
      </c>
      <c r="C8" s="70" t="s">
        <v>7</v>
      </c>
      <c r="D8" s="75">
        <v>2</v>
      </c>
      <c r="E8" s="126">
        <f>VLOOKUP(Prodeje[[#This Row],[ID]],Vyrobky[],5,FALSE)</f>
        <v>10</v>
      </c>
      <c r="G8" s="56" t="s">
        <v>28</v>
      </c>
      <c r="H8" s="55">
        <v>2021</v>
      </c>
      <c r="J8" s="74">
        <v>3</v>
      </c>
      <c r="K8" s="44" t="s">
        <v>13</v>
      </c>
      <c r="L8" s="70" t="s">
        <v>9</v>
      </c>
      <c r="M8" s="44">
        <v>110</v>
      </c>
      <c r="N8" s="83">
        <v>10</v>
      </c>
      <c r="P8" s="81" t="s">
        <v>10</v>
      </c>
      <c r="Q8" s="86" t="s">
        <v>21</v>
      </c>
      <c r="R8" s="86" t="s">
        <v>25</v>
      </c>
      <c r="T8" s="81" t="s">
        <v>50</v>
      </c>
      <c r="U8" s="82" t="s">
        <v>51</v>
      </c>
    </row>
    <row r="9" spans="2:21" x14ac:dyDescent="0.25">
      <c r="B9" s="74">
        <v>2</v>
      </c>
      <c r="C9" s="70" t="s">
        <v>7</v>
      </c>
      <c r="D9" s="75">
        <v>5</v>
      </c>
      <c r="E9" s="126">
        <f>VLOOKUP(Prodeje[[#This Row],[ID]],Vyrobky[],5,FALSE)</f>
        <v>20</v>
      </c>
      <c r="G9" s="81" t="s">
        <v>42</v>
      </c>
      <c r="H9" s="82">
        <v>2022</v>
      </c>
      <c r="J9" s="74">
        <v>4</v>
      </c>
      <c r="K9" s="44" t="s">
        <v>14</v>
      </c>
      <c r="L9" s="70" t="s">
        <v>9</v>
      </c>
      <c r="M9" s="44">
        <v>150</v>
      </c>
      <c r="N9" s="83">
        <v>20</v>
      </c>
      <c r="P9" s="124" t="s">
        <v>52</v>
      </c>
      <c r="Q9" s="124" t="s">
        <v>53</v>
      </c>
      <c r="R9" s="124" t="s">
        <v>54</v>
      </c>
      <c r="T9" s="81" t="s">
        <v>54</v>
      </c>
      <c r="U9" s="82" t="s">
        <v>55</v>
      </c>
    </row>
    <row r="10" spans="2:21" x14ac:dyDescent="0.25">
      <c r="B10" s="74">
        <v>3</v>
      </c>
      <c r="C10" s="70" t="s">
        <v>7</v>
      </c>
      <c r="D10" s="75">
        <v>2</v>
      </c>
      <c r="E10" s="126">
        <f>VLOOKUP(Prodeje[[#This Row],[ID]],Vyrobky[],5,FALSE)</f>
        <v>10</v>
      </c>
      <c r="J10" s="74">
        <v>5</v>
      </c>
      <c r="K10" s="44" t="s">
        <v>15</v>
      </c>
      <c r="L10" s="70" t="s">
        <v>8</v>
      </c>
      <c r="M10" s="44">
        <v>100</v>
      </c>
      <c r="N10" s="83">
        <v>30</v>
      </c>
    </row>
    <row r="11" spans="2:21" x14ac:dyDescent="0.25">
      <c r="B11" s="74">
        <v>4</v>
      </c>
      <c r="C11" s="70" t="s">
        <v>6</v>
      </c>
      <c r="D11" s="75">
        <v>1</v>
      </c>
      <c r="E11" s="126">
        <f>VLOOKUP(Prodeje[[#This Row],[ID]],Vyrobky[],5,FALSE)</f>
        <v>20</v>
      </c>
      <c r="J11" s="74">
        <v>6</v>
      </c>
      <c r="K11" s="44" t="s">
        <v>16</v>
      </c>
      <c r="L11" s="70" t="s">
        <v>9</v>
      </c>
      <c r="M11" s="44">
        <v>110</v>
      </c>
      <c r="N11" s="83">
        <v>40</v>
      </c>
    </row>
    <row r="12" spans="2:21" x14ac:dyDescent="0.25">
      <c r="B12" s="77">
        <v>5</v>
      </c>
      <c r="C12" s="78" t="s">
        <v>7</v>
      </c>
      <c r="D12" s="79">
        <v>1</v>
      </c>
      <c r="E12" s="126">
        <f>VLOOKUP(Prodeje[[#This Row],[ID]],Vyrobky[],5,FALSE)</f>
        <v>30</v>
      </c>
      <c r="J12" s="77">
        <v>7</v>
      </c>
      <c r="K12" s="84" t="s">
        <v>17</v>
      </c>
      <c r="L12" s="78" t="s">
        <v>10</v>
      </c>
      <c r="M12" s="84">
        <v>150</v>
      </c>
      <c r="N12" s="85">
        <v>50</v>
      </c>
    </row>
    <row r="24" spans="12:12" x14ac:dyDescent="0.25">
      <c r="L24" s="16"/>
    </row>
    <row r="25" spans="12:12" x14ac:dyDescent="0.25">
      <c r="L25" s="11"/>
    </row>
    <row r="26" spans="12:12" x14ac:dyDescent="0.25">
      <c r="L26" s="11"/>
    </row>
  </sheetData>
  <mergeCells count="5">
    <mergeCell ref="T3:U3"/>
    <mergeCell ref="G3:H3"/>
    <mergeCell ref="B3:D3"/>
    <mergeCell ref="J3:N3"/>
    <mergeCell ref="P3:R3"/>
  </mergeCells>
  <phoneticPr fontId="3" type="noConversion"/>
  <pageMargins left="0.7" right="0.7" top="0.78740157499999996" bottom="0.78740157499999996" header="0.3" footer="0.3"/>
  <tableParts count="5">
    <tablePart r:id="rId1"/>
    <tablePart r:id="rId2"/>
    <tablePart r:id="rId3"/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FC293-9D7B-43A0-894A-4F5E4F6EC393}">
  <dimension ref="B3:AT28"/>
  <sheetViews>
    <sheetView showGridLines="0" view="pageBreakPreview" topLeftCell="A3" zoomScale="60" zoomScaleNormal="110" workbookViewId="0">
      <selection activeCell="G34" sqref="G34"/>
    </sheetView>
  </sheetViews>
  <sheetFormatPr defaultRowHeight="15.75" x14ac:dyDescent="0.25"/>
  <cols>
    <col min="1" max="1" width="4.25" customWidth="1"/>
    <col min="2" max="3" width="2.75" customWidth="1"/>
    <col min="4" max="5" width="5" customWidth="1"/>
    <col min="6" max="6" width="9.25" customWidth="1"/>
    <col min="7" max="7" width="9.375" customWidth="1"/>
    <col min="8" max="8" width="8.75" customWidth="1"/>
    <col min="9" max="9" width="14.5" customWidth="1"/>
    <col min="10" max="10" width="8.75" customWidth="1"/>
    <col min="11" max="11" width="12.125" customWidth="1"/>
    <col min="12" max="12" width="3.25" customWidth="1"/>
    <col min="13" max="13" width="4.25" customWidth="1"/>
    <col min="14" max="14" width="5.75" customWidth="1"/>
    <col min="15" max="16" width="3.875" customWidth="1"/>
    <col min="17" max="17" width="7.5" customWidth="1"/>
    <col min="18" max="18" width="3.125" customWidth="1"/>
    <col min="19" max="19" width="3" customWidth="1"/>
    <col min="20" max="20" width="3.25" customWidth="1"/>
    <col min="21" max="21" width="6.25" customWidth="1"/>
    <col min="22" max="22" width="11.625" customWidth="1"/>
    <col min="23" max="23" width="17.625" customWidth="1"/>
    <col min="24" max="24" width="3.125" customWidth="1"/>
    <col min="25" max="25" width="2.5" customWidth="1"/>
    <col min="26" max="26" width="2.25" customWidth="1"/>
    <col min="27" max="27" width="16" customWidth="1"/>
    <col min="28" max="28" width="4.625" customWidth="1"/>
    <col min="29" max="29" width="5.375" customWidth="1"/>
    <col min="30" max="30" width="9.625" customWidth="1"/>
    <col min="31" max="31" width="5.5" customWidth="1"/>
    <col min="32" max="32" width="17.125" customWidth="1"/>
    <col min="33" max="33" width="3.375" customWidth="1"/>
    <col min="34" max="34" width="5" customWidth="1"/>
    <col min="35" max="35" width="4.75" customWidth="1"/>
    <col min="36" max="36" width="9.625" customWidth="1"/>
    <col min="37" max="38" width="6.75" customWidth="1"/>
    <col min="39" max="40" width="3.5" customWidth="1"/>
    <col min="41" max="41" width="2.25" customWidth="1"/>
    <col min="42" max="43" width="3.75" customWidth="1"/>
    <col min="44" max="45" width="10.5" customWidth="1"/>
  </cols>
  <sheetData>
    <row r="3" spans="2:46" x14ac:dyDescent="0.25">
      <c r="E3" s="62"/>
    </row>
    <row r="4" spans="2:46" ht="16.5" thickBot="1" x14ac:dyDescent="0.3"/>
    <row r="5" spans="2:46" ht="16.5" thickBot="1" x14ac:dyDescent="0.3">
      <c r="B5" s="229" t="s">
        <v>105</v>
      </c>
      <c r="C5" s="230"/>
      <c r="D5" s="230"/>
      <c r="E5" s="230"/>
      <c r="F5" s="230"/>
      <c r="G5" s="230"/>
      <c r="H5" s="230"/>
      <c r="I5" s="230"/>
      <c r="J5" s="137"/>
      <c r="K5" s="137"/>
      <c r="M5" s="192" t="s">
        <v>96</v>
      </c>
      <c r="N5" s="193"/>
      <c r="O5" s="193"/>
      <c r="P5" s="193"/>
      <c r="Q5" s="194"/>
      <c r="S5" s="192" t="s">
        <v>98</v>
      </c>
      <c r="T5" s="193"/>
      <c r="U5" s="193"/>
      <c r="V5" s="232"/>
      <c r="W5" s="232"/>
      <c r="Y5" s="222" t="s">
        <v>35</v>
      </c>
      <c r="Z5" s="223"/>
      <c r="AA5" s="223"/>
      <c r="AB5" s="223"/>
      <c r="AC5" s="223"/>
      <c r="AD5" s="223"/>
      <c r="AE5" s="223"/>
      <c r="AF5" s="223"/>
      <c r="AH5" s="192" t="s">
        <v>93</v>
      </c>
      <c r="AI5" s="193"/>
      <c r="AJ5" s="193"/>
      <c r="AK5" s="193"/>
      <c r="AL5" s="193"/>
      <c r="AM5" s="193"/>
      <c r="AN5" s="194"/>
      <c r="AP5" s="192" t="s">
        <v>22</v>
      </c>
      <c r="AQ5" s="193"/>
      <c r="AR5" s="193"/>
      <c r="AS5" s="193"/>
      <c r="AT5" s="194"/>
    </row>
    <row r="6" spans="2:46" s="160" customFormat="1" ht="32.25" thickBot="1" x14ac:dyDescent="0.3">
      <c r="B6" s="225" t="s">
        <v>0</v>
      </c>
      <c r="C6" s="221"/>
      <c r="D6" s="226" t="s">
        <v>94</v>
      </c>
      <c r="E6" s="221"/>
      <c r="F6" s="158" t="s">
        <v>86</v>
      </c>
      <c r="G6" s="159" t="s">
        <v>85</v>
      </c>
      <c r="H6" s="158" t="s">
        <v>97</v>
      </c>
      <c r="I6" s="159" t="s">
        <v>82</v>
      </c>
      <c r="J6" s="168" t="s">
        <v>89</v>
      </c>
      <c r="K6" s="167" t="s">
        <v>121</v>
      </c>
      <c r="M6" s="226" t="s">
        <v>94</v>
      </c>
      <c r="N6" s="221"/>
      <c r="O6" s="220" t="s">
        <v>68</v>
      </c>
      <c r="P6" s="221"/>
      <c r="Q6" s="161" t="s">
        <v>23</v>
      </c>
      <c r="S6" s="220" t="s">
        <v>68</v>
      </c>
      <c r="T6" s="221"/>
      <c r="U6" s="176" t="s">
        <v>98</v>
      </c>
      <c r="V6" s="176" t="s">
        <v>102</v>
      </c>
      <c r="W6" s="176" t="s">
        <v>99</v>
      </c>
      <c r="Y6" s="225" t="s">
        <v>0</v>
      </c>
      <c r="Z6" s="221"/>
      <c r="AA6" s="162" t="s">
        <v>1</v>
      </c>
      <c r="AB6" s="220" t="s">
        <v>2</v>
      </c>
      <c r="AC6" s="221"/>
      <c r="AD6" s="162" t="s">
        <v>5</v>
      </c>
      <c r="AE6" s="163" t="s">
        <v>3</v>
      </c>
      <c r="AF6" s="163" t="s">
        <v>113</v>
      </c>
      <c r="AH6" s="225" t="s">
        <v>2</v>
      </c>
      <c r="AI6" s="221"/>
      <c r="AJ6" s="169" t="s">
        <v>90</v>
      </c>
      <c r="AK6" s="220" t="s">
        <v>18</v>
      </c>
      <c r="AL6" s="221"/>
      <c r="AM6" s="220" t="s">
        <v>22</v>
      </c>
      <c r="AN6" s="231"/>
      <c r="AP6" s="234" t="s">
        <v>22</v>
      </c>
      <c r="AQ6" s="235"/>
      <c r="AR6" s="164" t="s">
        <v>68</v>
      </c>
      <c r="AS6" s="165" t="s">
        <v>23</v>
      </c>
      <c r="AT6" s="165" t="s">
        <v>127</v>
      </c>
    </row>
    <row r="7" spans="2:46" s="96" customFormat="1" x14ac:dyDescent="0.25">
      <c r="B7" s="224">
        <v>1</v>
      </c>
      <c r="C7" s="219"/>
      <c r="D7" s="218" t="s">
        <v>6</v>
      </c>
      <c r="E7" s="219"/>
      <c r="F7" s="138">
        <v>5</v>
      </c>
      <c r="G7" s="98" t="b">
        <v>1</v>
      </c>
      <c r="H7" s="173">
        <v>0.1</v>
      </c>
      <c r="I7" s="149">
        <v>43590</v>
      </c>
      <c r="J7" s="152">
        <v>0.43055555555555558</v>
      </c>
      <c r="K7" s="147">
        <f>VLOOKUP(B7,$Y$7:$AE$13,7,FALSE)</f>
        <v>10</v>
      </c>
      <c r="M7" s="224" t="s">
        <v>6</v>
      </c>
      <c r="N7" s="219"/>
      <c r="O7" s="170" t="s">
        <v>69</v>
      </c>
      <c r="P7" s="170"/>
      <c r="Q7" s="97" t="s">
        <v>55</v>
      </c>
      <c r="S7" s="218" t="s">
        <v>69</v>
      </c>
      <c r="T7" s="219"/>
      <c r="U7" s="181">
        <v>0.21</v>
      </c>
      <c r="V7" s="185" t="s">
        <v>103</v>
      </c>
      <c r="W7" s="181" t="s">
        <v>100</v>
      </c>
      <c r="Y7" s="224">
        <v>1</v>
      </c>
      <c r="Z7" s="219"/>
      <c r="AA7" s="98" t="s">
        <v>75</v>
      </c>
      <c r="AB7" s="218" t="s">
        <v>8</v>
      </c>
      <c r="AC7" s="219"/>
      <c r="AD7" s="98">
        <v>100</v>
      </c>
      <c r="AE7" s="190">
        <v>10</v>
      </c>
      <c r="AF7" s="98" t="s">
        <v>114</v>
      </c>
      <c r="AH7" s="224" t="s">
        <v>8</v>
      </c>
      <c r="AI7" s="219"/>
      <c r="AJ7" s="170" t="s">
        <v>91</v>
      </c>
      <c r="AK7" s="218" t="s">
        <v>123</v>
      </c>
      <c r="AL7" s="219"/>
      <c r="AM7" s="218" t="s">
        <v>24</v>
      </c>
      <c r="AN7" s="233"/>
      <c r="AP7" s="236" t="s">
        <v>24</v>
      </c>
      <c r="AQ7" s="237"/>
      <c r="AR7" s="143" t="s">
        <v>69</v>
      </c>
      <c r="AS7" s="144" t="s">
        <v>26</v>
      </c>
      <c r="AT7" s="144" t="s">
        <v>128</v>
      </c>
    </row>
    <row r="8" spans="2:46" s="96" customFormat="1" x14ac:dyDescent="0.25">
      <c r="B8" s="224">
        <v>2</v>
      </c>
      <c r="C8" s="219"/>
      <c r="D8" s="218" t="s">
        <v>7</v>
      </c>
      <c r="E8" s="219"/>
      <c r="F8" s="139">
        <v>1</v>
      </c>
      <c r="G8" s="98" t="b">
        <v>1</v>
      </c>
      <c r="H8" s="173">
        <v>0.05</v>
      </c>
      <c r="I8" s="148">
        <v>43831</v>
      </c>
      <c r="J8" s="153">
        <v>4.8611111111111112E-2</v>
      </c>
      <c r="K8" s="147">
        <f t="shared" ref="K8:K13" si="0">VLOOKUP(B8,$Y$7:$AE$13,7,FALSE)</f>
        <v>20</v>
      </c>
      <c r="M8" s="224" t="s">
        <v>7</v>
      </c>
      <c r="N8" s="219"/>
      <c r="O8" s="170" t="s">
        <v>69</v>
      </c>
      <c r="P8" s="170"/>
      <c r="Q8" s="97" t="s">
        <v>95</v>
      </c>
      <c r="S8" s="218" t="s">
        <v>70</v>
      </c>
      <c r="T8" s="219"/>
      <c r="U8" s="181">
        <v>0.2</v>
      </c>
      <c r="V8" s="185" t="s">
        <v>104</v>
      </c>
      <c r="W8" s="181" t="s">
        <v>101</v>
      </c>
      <c r="Y8" s="224">
        <v>2</v>
      </c>
      <c r="Z8" s="219"/>
      <c r="AA8" s="98" t="s">
        <v>76</v>
      </c>
      <c r="AB8" s="218" t="s">
        <v>8</v>
      </c>
      <c r="AC8" s="219"/>
      <c r="AD8" s="98">
        <v>100</v>
      </c>
      <c r="AE8" s="190">
        <v>20</v>
      </c>
      <c r="AF8" s="98" t="s">
        <v>115</v>
      </c>
      <c r="AH8" s="224" t="s">
        <v>9</v>
      </c>
      <c r="AI8" s="219"/>
      <c r="AJ8" s="170" t="s">
        <v>92</v>
      </c>
      <c r="AK8" s="218" t="s">
        <v>124</v>
      </c>
      <c r="AL8" s="219"/>
      <c r="AM8" s="218" t="s">
        <v>25</v>
      </c>
      <c r="AN8" s="233"/>
      <c r="AP8" s="227" t="s">
        <v>25</v>
      </c>
      <c r="AQ8" s="228"/>
      <c r="AR8" s="124" t="s">
        <v>69</v>
      </c>
      <c r="AS8" s="6" t="s">
        <v>27</v>
      </c>
      <c r="AT8" s="6" t="s">
        <v>129</v>
      </c>
    </row>
    <row r="9" spans="2:46" s="96" customFormat="1" ht="16.5" thickBot="1" x14ac:dyDescent="0.3">
      <c r="B9" s="224">
        <v>1</v>
      </c>
      <c r="C9" s="219"/>
      <c r="D9" s="218" t="s">
        <v>6</v>
      </c>
      <c r="E9" s="219"/>
      <c r="F9" s="138">
        <v>2</v>
      </c>
      <c r="G9" s="98" t="b">
        <v>1</v>
      </c>
      <c r="H9" s="173">
        <v>0.02</v>
      </c>
      <c r="I9" s="149">
        <v>43475</v>
      </c>
      <c r="J9" s="152">
        <v>0.12152777777777778</v>
      </c>
      <c r="K9" s="147">
        <f t="shared" si="0"/>
        <v>10</v>
      </c>
      <c r="M9" s="224" t="s">
        <v>83</v>
      </c>
      <c r="N9" s="219"/>
      <c r="O9" s="170" t="s">
        <v>70</v>
      </c>
      <c r="P9" s="170"/>
      <c r="Q9" s="97" t="s">
        <v>74</v>
      </c>
      <c r="S9" s="218" t="s">
        <v>133</v>
      </c>
      <c r="T9" s="219"/>
      <c r="U9" s="181">
        <v>0.15</v>
      </c>
      <c r="V9" s="185" t="s">
        <v>134</v>
      </c>
      <c r="W9" s="181" t="s">
        <v>135</v>
      </c>
      <c r="Y9" s="224">
        <v>3</v>
      </c>
      <c r="Z9" s="219"/>
      <c r="AA9" s="98" t="s">
        <v>77</v>
      </c>
      <c r="AB9" s="218" t="s">
        <v>9</v>
      </c>
      <c r="AC9" s="219"/>
      <c r="AD9" s="98">
        <v>110</v>
      </c>
      <c r="AE9" s="190">
        <v>10</v>
      </c>
      <c r="AF9" s="98" t="s">
        <v>116</v>
      </c>
      <c r="AH9" s="214" t="s">
        <v>10</v>
      </c>
      <c r="AI9" s="215"/>
      <c r="AJ9" s="171" t="s">
        <v>122</v>
      </c>
      <c r="AK9" s="216" t="s">
        <v>125</v>
      </c>
      <c r="AL9" s="215"/>
      <c r="AM9" s="216" t="s">
        <v>50</v>
      </c>
      <c r="AN9" s="217"/>
      <c r="AP9" s="227" t="s">
        <v>50</v>
      </c>
      <c r="AQ9" s="228"/>
      <c r="AR9" s="124" t="s">
        <v>69</v>
      </c>
      <c r="AS9" s="6" t="s">
        <v>51</v>
      </c>
      <c r="AT9" s="6" t="s">
        <v>130</v>
      </c>
    </row>
    <row r="10" spans="2:46" s="96" customFormat="1" ht="16.5" thickBot="1" x14ac:dyDescent="0.3">
      <c r="B10" s="224">
        <v>2</v>
      </c>
      <c r="C10" s="219"/>
      <c r="D10" s="218" t="s">
        <v>7</v>
      </c>
      <c r="E10" s="219"/>
      <c r="F10" s="138">
        <v>5</v>
      </c>
      <c r="G10" s="98" t="b">
        <v>0</v>
      </c>
      <c r="H10" s="138"/>
      <c r="I10" s="149">
        <v>43925</v>
      </c>
      <c r="J10" s="152">
        <v>0.35416666666666669</v>
      </c>
      <c r="K10" s="147">
        <f t="shared" si="0"/>
        <v>20</v>
      </c>
      <c r="M10" s="214" t="s">
        <v>84</v>
      </c>
      <c r="N10" s="215"/>
      <c r="O10" s="171" t="s">
        <v>70</v>
      </c>
      <c r="P10" s="171"/>
      <c r="Q10" s="99" t="s">
        <v>72</v>
      </c>
      <c r="S10" s="61"/>
      <c r="T10" s="60">
        <v>1</v>
      </c>
      <c r="Y10" s="224">
        <v>4</v>
      </c>
      <c r="Z10" s="219"/>
      <c r="AA10" s="98" t="s">
        <v>78</v>
      </c>
      <c r="AB10" s="218" t="s">
        <v>9</v>
      </c>
      <c r="AC10" s="219"/>
      <c r="AD10" s="98">
        <v>150</v>
      </c>
      <c r="AE10" s="190">
        <v>20</v>
      </c>
      <c r="AF10" s="98" t="s">
        <v>117</v>
      </c>
      <c r="AH10" s="214" t="s">
        <v>52</v>
      </c>
      <c r="AI10" s="215"/>
      <c r="AJ10" s="171"/>
      <c r="AK10" s="216" t="s">
        <v>126</v>
      </c>
      <c r="AL10" s="215"/>
      <c r="AM10" s="216" t="s">
        <v>25</v>
      </c>
      <c r="AN10" s="217"/>
      <c r="AP10" s="227" t="s">
        <v>71</v>
      </c>
      <c r="AQ10" s="228"/>
      <c r="AR10" s="124" t="s">
        <v>70</v>
      </c>
      <c r="AS10" s="6" t="s">
        <v>72</v>
      </c>
      <c r="AT10" s="6" t="s">
        <v>131</v>
      </c>
    </row>
    <row r="11" spans="2:46" ht="16.5" thickBot="1" x14ac:dyDescent="0.3">
      <c r="B11" s="202">
        <v>3</v>
      </c>
      <c r="C11" s="200"/>
      <c r="D11" s="199" t="s">
        <v>7</v>
      </c>
      <c r="E11" s="200"/>
      <c r="F11" s="75">
        <v>2</v>
      </c>
      <c r="G11" s="98" t="b">
        <v>0</v>
      </c>
      <c r="H11" s="138"/>
      <c r="I11" s="150">
        <v>43924</v>
      </c>
      <c r="J11" s="154">
        <v>0.33333333333333331</v>
      </c>
      <c r="K11" s="147">
        <f t="shared" si="0"/>
        <v>10</v>
      </c>
      <c r="M11" s="61"/>
      <c r="N11" s="60">
        <v>1</v>
      </c>
      <c r="O11" s="61"/>
      <c r="P11" s="60" t="s">
        <v>30</v>
      </c>
      <c r="S11" s="14"/>
      <c r="Y11" s="202">
        <v>5</v>
      </c>
      <c r="Z11" s="200"/>
      <c r="AA11" s="98" t="s">
        <v>79</v>
      </c>
      <c r="AB11" s="199" t="s">
        <v>8</v>
      </c>
      <c r="AC11" s="200"/>
      <c r="AD11" s="44">
        <v>100</v>
      </c>
      <c r="AE11" s="83">
        <v>30</v>
      </c>
      <c r="AF11" s="98" t="s">
        <v>118</v>
      </c>
      <c r="AH11" s="100"/>
      <c r="AI11" s="101">
        <v>1</v>
      </c>
      <c r="AJ11" s="101"/>
      <c r="AK11" s="96"/>
      <c r="AL11" s="102"/>
      <c r="AM11" s="103"/>
      <c r="AN11" s="96"/>
      <c r="AP11" s="238" t="s">
        <v>73</v>
      </c>
      <c r="AQ11" s="239"/>
      <c r="AR11" s="145" t="s">
        <v>70</v>
      </c>
      <c r="AS11" s="9" t="s">
        <v>74</v>
      </c>
      <c r="AT11" s="9" t="s">
        <v>132</v>
      </c>
    </row>
    <row r="12" spans="2:46" ht="16.5" thickBot="1" x14ac:dyDescent="0.3">
      <c r="B12" s="202">
        <v>4</v>
      </c>
      <c r="C12" s="200"/>
      <c r="D12" s="199" t="s">
        <v>6</v>
      </c>
      <c r="E12" s="200"/>
      <c r="F12" s="75">
        <v>1</v>
      </c>
      <c r="G12" s="98" t="b">
        <v>0</v>
      </c>
      <c r="H12" s="138"/>
      <c r="I12" s="150">
        <v>43593</v>
      </c>
      <c r="J12" s="154">
        <v>0.29166666666666669</v>
      </c>
      <c r="K12" s="147">
        <f t="shared" si="0"/>
        <v>20</v>
      </c>
      <c r="M12" s="14"/>
      <c r="P12" s="13"/>
      <c r="Q12" s="59"/>
      <c r="R12" s="59"/>
      <c r="S12" s="15"/>
      <c r="Y12" s="202">
        <v>6</v>
      </c>
      <c r="Z12" s="200"/>
      <c r="AA12" s="98" t="s">
        <v>80</v>
      </c>
      <c r="AB12" s="199" t="s">
        <v>9</v>
      </c>
      <c r="AC12" s="200"/>
      <c r="AD12" s="44">
        <v>110</v>
      </c>
      <c r="AE12" s="83">
        <v>40</v>
      </c>
      <c r="AF12" s="98" t="s">
        <v>119</v>
      </c>
      <c r="AH12" s="14"/>
      <c r="AI12" s="11"/>
      <c r="AJ12" s="11"/>
      <c r="AM12" s="141"/>
      <c r="AP12" s="142">
        <v>1</v>
      </c>
    </row>
    <row r="13" spans="2:46" ht="16.5" thickBot="1" x14ac:dyDescent="0.3">
      <c r="B13" s="211">
        <v>5</v>
      </c>
      <c r="C13" s="212"/>
      <c r="D13" s="213" t="s">
        <v>7</v>
      </c>
      <c r="E13" s="212"/>
      <c r="F13" s="140">
        <v>1</v>
      </c>
      <c r="G13" s="157" t="b">
        <v>0</v>
      </c>
      <c r="H13" s="172"/>
      <c r="I13" s="151">
        <v>44196</v>
      </c>
      <c r="J13" s="155">
        <v>0.25</v>
      </c>
      <c r="K13" s="147">
        <f t="shared" si="0"/>
        <v>30</v>
      </c>
      <c r="M13" s="14"/>
      <c r="Y13" s="211">
        <v>7</v>
      </c>
      <c r="Z13" s="212"/>
      <c r="AA13" s="98" t="s">
        <v>81</v>
      </c>
      <c r="AB13" s="213" t="s">
        <v>10</v>
      </c>
      <c r="AC13" s="212"/>
      <c r="AD13" s="47">
        <v>150</v>
      </c>
      <c r="AE13" s="191">
        <v>50</v>
      </c>
      <c r="AF13" s="98" t="s">
        <v>120</v>
      </c>
      <c r="AH13" s="14"/>
      <c r="AI13" s="11"/>
      <c r="AJ13" s="11"/>
      <c r="AM13" s="141"/>
      <c r="AN13" s="106" t="s">
        <v>30</v>
      </c>
      <c r="AO13" s="104"/>
      <c r="AP13" s="105"/>
    </row>
    <row r="14" spans="2:46" ht="16.5" thickBot="1" x14ac:dyDescent="0.3">
      <c r="C14" s="20" t="s">
        <v>30</v>
      </c>
      <c r="D14" s="11"/>
      <c r="E14" s="58" t="s">
        <v>30</v>
      </c>
      <c r="F14" s="59"/>
      <c r="G14" s="59"/>
      <c r="H14" s="59"/>
      <c r="I14" s="59"/>
      <c r="J14" s="59"/>
      <c r="K14" s="59"/>
      <c r="L14" s="59"/>
      <c r="M14" s="15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4"/>
      <c r="Z14" s="60">
        <v>1</v>
      </c>
      <c r="AC14" s="58" t="s">
        <v>30</v>
      </c>
      <c r="AD14" s="59"/>
      <c r="AE14" s="59"/>
      <c r="AF14" s="59"/>
      <c r="AG14" s="59"/>
      <c r="AH14" s="15"/>
    </row>
    <row r="15" spans="2:46" ht="16.5" thickBot="1" x14ac:dyDescent="0.3">
      <c r="C15" s="13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15"/>
    </row>
    <row r="18" spans="2:28" x14ac:dyDescent="0.25">
      <c r="P18" s="182"/>
    </row>
    <row r="19" spans="2:28" x14ac:dyDescent="0.25">
      <c r="P19" s="183"/>
    </row>
    <row r="20" spans="2:28" ht="16.5" thickBot="1" x14ac:dyDescent="0.3">
      <c r="B20" s="229" t="s">
        <v>106</v>
      </c>
      <c r="C20" s="230"/>
      <c r="D20" s="230"/>
      <c r="E20" s="230"/>
      <c r="F20" s="230"/>
      <c r="G20" s="230"/>
      <c r="H20" s="230"/>
      <c r="I20" s="230"/>
      <c r="J20" s="137"/>
      <c r="K20" s="137"/>
      <c r="P20" s="183"/>
    </row>
    <row r="21" spans="2:28" s="166" customFormat="1" ht="31.5" x14ac:dyDescent="0.25">
      <c r="B21" s="225" t="s">
        <v>0</v>
      </c>
      <c r="C21" s="221"/>
      <c r="D21" s="226" t="s">
        <v>94</v>
      </c>
      <c r="E21" s="221"/>
      <c r="F21" s="158" t="s">
        <v>87</v>
      </c>
      <c r="G21" s="159" t="s">
        <v>85</v>
      </c>
      <c r="H21" s="158" t="s">
        <v>97</v>
      </c>
      <c r="I21" s="159" t="s">
        <v>82</v>
      </c>
      <c r="J21" s="168" t="s">
        <v>89</v>
      </c>
      <c r="K21" s="167" t="s">
        <v>121</v>
      </c>
      <c r="O21"/>
      <c r="P21" s="183"/>
    </row>
    <row r="22" spans="2:28" x14ac:dyDescent="0.25">
      <c r="B22" s="224">
        <v>1</v>
      </c>
      <c r="C22" s="219"/>
      <c r="D22" s="218" t="s">
        <v>83</v>
      </c>
      <c r="E22" s="219"/>
      <c r="F22" s="138">
        <v>5</v>
      </c>
      <c r="G22" s="98" t="b">
        <v>1</v>
      </c>
      <c r="H22" s="173">
        <v>0.05</v>
      </c>
      <c r="I22" s="156">
        <v>43193</v>
      </c>
      <c r="J22" s="152">
        <v>0.43055555555555558</v>
      </c>
      <c r="K22" s="147">
        <f>VLOOKUP(B22,$Y$7:$AE$13,7,FALSE)</f>
        <v>10</v>
      </c>
      <c r="P22" s="183"/>
    </row>
    <row r="23" spans="2:28" x14ac:dyDescent="0.25">
      <c r="B23" s="224">
        <v>2</v>
      </c>
      <c r="C23" s="219"/>
      <c r="D23" s="218" t="s">
        <v>84</v>
      </c>
      <c r="E23" s="219"/>
      <c r="F23" s="139">
        <v>1</v>
      </c>
      <c r="G23" s="98" t="b">
        <v>1</v>
      </c>
      <c r="H23" s="173">
        <v>0.05</v>
      </c>
      <c r="I23" s="156">
        <v>42858</v>
      </c>
      <c r="J23" s="153">
        <v>4.8611111111111112E-2</v>
      </c>
      <c r="K23" s="147">
        <f t="shared" ref="K23:K28" si="1">VLOOKUP(B23,$Y$7:$AE$13,7,FALSE)</f>
        <v>20</v>
      </c>
    </row>
    <row r="24" spans="2:28" x14ac:dyDescent="0.25">
      <c r="B24" s="224">
        <v>1</v>
      </c>
      <c r="C24" s="219"/>
      <c r="D24" s="218" t="s">
        <v>83</v>
      </c>
      <c r="E24" s="219"/>
      <c r="F24" s="138">
        <v>2</v>
      </c>
      <c r="G24" s="98" t="b">
        <v>1</v>
      </c>
      <c r="H24" s="173">
        <v>0.05</v>
      </c>
      <c r="I24" s="156">
        <v>43192</v>
      </c>
      <c r="J24" s="152">
        <v>0.12152777777777778</v>
      </c>
      <c r="K24" s="147">
        <f t="shared" si="1"/>
        <v>10</v>
      </c>
    </row>
    <row r="25" spans="2:28" x14ac:dyDescent="0.25">
      <c r="B25" s="224">
        <v>2</v>
      </c>
      <c r="C25" s="219"/>
      <c r="D25" s="218" t="s">
        <v>84</v>
      </c>
      <c r="E25" s="219"/>
      <c r="F25" s="138">
        <v>5</v>
      </c>
      <c r="G25" s="98" t="b">
        <v>0</v>
      </c>
      <c r="H25" s="98"/>
      <c r="I25" s="156">
        <v>43099</v>
      </c>
      <c r="J25" s="152">
        <v>0.35416666666666669</v>
      </c>
      <c r="K25" s="147">
        <f t="shared" si="1"/>
        <v>20</v>
      </c>
      <c r="AB25" s="16"/>
    </row>
    <row r="26" spans="2:28" x14ac:dyDescent="0.25">
      <c r="B26" s="202">
        <v>3</v>
      </c>
      <c r="C26" s="200"/>
      <c r="D26" s="199" t="s">
        <v>84</v>
      </c>
      <c r="E26" s="200"/>
      <c r="F26" s="75">
        <v>2</v>
      </c>
      <c r="G26" s="98" t="b">
        <v>0</v>
      </c>
      <c r="H26" s="98"/>
      <c r="I26" s="156">
        <v>42743</v>
      </c>
      <c r="J26" s="154">
        <v>0.33333333333333331</v>
      </c>
      <c r="K26" s="147">
        <f t="shared" si="1"/>
        <v>10</v>
      </c>
      <c r="AB26" s="11"/>
    </row>
    <row r="27" spans="2:28" x14ac:dyDescent="0.25">
      <c r="B27" s="202">
        <v>4</v>
      </c>
      <c r="C27" s="200"/>
      <c r="D27" s="199" t="s">
        <v>83</v>
      </c>
      <c r="E27" s="200"/>
      <c r="F27" s="75">
        <v>1</v>
      </c>
      <c r="G27" s="98" t="b">
        <v>0</v>
      </c>
      <c r="H27" s="98"/>
      <c r="I27" s="156">
        <v>43464</v>
      </c>
      <c r="J27" s="154">
        <v>0.29166666666666669</v>
      </c>
      <c r="K27" s="147">
        <f t="shared" si="1"/>
        <v>20</v>
      </c>
      <c r="AB27" s="11"/>
    </row>
    <row r="28" spans="2:28" ht="16.5" thickBot="1" x14ac:dyDescent="0.3">
      <c r="B28" s="211">
        <v>5</v>
      </c>
      <c r="C28" s="212"/>
      <c r="D28" s="213" t="s">
        <v>84</v>
      </c>
      <c r="E28" s="212"/>
      <c r="F28" s="140">
        <v>1</v>
      </c>
      <c r="G28" s="157" t="b">
        <v>0</v>
      </c>
      <c r="H28" s="157"/>
      <c r="I28" s="174">
        <v>42861</v>
      </c>
      <c r="J28" s="155">
        <v>0.25</v>
      </c>
      <c r="K28" s="147">
        <f t="shared" si="1"/>
        <v>30</v>
      </c>
    </row>
  </sheetData>
  <mergeCells count="86">
    <mergeCell ref="AP5:AT5"/>
    <mergeCell ref="AK10:AL10"/>
    <mergeCell ref="AM10:AN10"/>
    <mergeCell ref="AH10:AI10"/>
    <mergeCell ref="B13:C13"/>
    <mergeCell ref="D13:E13"/>
    <mergeCell ref="Y13:Z13"/>
    <mergeCell ref="AB13:AC13"/>
    <mergeCell ref="AP6:AQ6"/>
    <mergeCell ref="AP7:AQ7"/>
    <mergeCell ref="AP11:AQ11"/>
    <mergeCell ref="M8:N8"/>
    <mergeCell ref="M9:N9"/>
    <mergeCell ref="B11:C11"/>
    <mergeCell ref="D11:E11"/>
    <mergeCell ref="Y11:Z11"/>
    <mergeCell ref="AB11:AC11"/>
    <mergeCell ref="B12:C12"/>
    <mergeCell ref="D12:E12"/>
    <mergeCell ref="Y12:Z12"/>
    <mergeCell ref="AB12:AC12"/>
    <mergeCell ref="B10:C10"/>
    <mergeCell ref="D10:E10"/>
    <mergeCell ref="M10:N10"/>
    <mergeCell ref="Y10:Z10"/>
    <mergeCell ref="AB10:AC10"/>
    <mergeCell ref="B9:C9"/>
    <mergeCell ref="D9:E9"/>
    <mergeCell ref="M7:N7"/>
    <mergeCell ref="Y9:Z9"/>
    <mergeCell ref="AB9:AC9"/>
    <mergeCell ref="B7:C7"/>
    <mergeCell ref="D7:E7"/>
    <mergeCell ref="B8:C8"/>
    <mergeCell ref="D8:E8"/>
    <mergeCell ref="AP8:AQ8"/>
    <mergeCell ref="AH7:AI7"/>
    <mergeCell ref="Y8:Z8"/>
    <mergeCell ref="AB8:AC8"/>
    <mergeCell ref="AB7:AC7"/>
    <mergeCell ref="AH8:AI8"/>
    <mergeCell ref="S5:W5"/>
    <mergeCell ref="AK8:AL8"/>
    <mergeCell ref="AM8:AN8"/>
    <mergeCell ref="AK7:AL7"/>
    <mergeCell ref="AM7:AN7"/>
    <mergeCell ref="D23:E23"/>
    <mergeCell ref="AP9:AQ9"/>
    <mergeCell ref="AP10:AQ10"/>
    <mergeCell ref="B5:I5"/>
    <mergeCell ref="B20:I20"/>
    <mergeCell ref="AH5:AN5"/>
    <mergeCell ref="B6:C6"/>
    <mergeCell ref="D6:E6"/>
    <mergeCell ref="Y6:Z6"/>
    <mergeCell ref="AB6:AC6"/>
    <mergeCell ref="AH6:AI6"/>
    <mergeCell ref="AK6:AL6"/>
    <mergeCell ref="AM6:AN6"/>
    <mergeCell ref="M6:N6"/>
    <mergeCell ref="M5:Q5"/>
    <mergeCell ref="Y7:Z7"/>
    <mergeCell ref="Y5:AF5"/>
    <mergeCell ref="B27:C27"/>
    <mergeCell ref="D27:E27"/>
    <mergeCell ref="B28:C28"/>
    <mergeCell ref="D28:E28"/>
    <mergeCell ref="B24:C24"/>
    <mergeCell ref="D24:E24"/>
    <mergeCell ref="B25:C25"/>
    <mergeCell ref="D25:E25"/>
    <mergeCell ref="B26:C26"/>
    <mergeCell ref="D26:E26"/>
    <mergeCell ref="B21:C21"/>
    <mergeCell ref="D21:E21"/>
    <mergeCell ref="B22:C22"/>
    <mergeCell ref="D22:E22"/>
    <mergeCell ref="B23:C23"/>
    <mergeCell ref="AH9:AI9"/>
    <mergeCell ref="AK9:AL9"/>
    <mergeCell ref="AM9:AN9"/>
    <mergeCell ref="S9:T9"/>
    <mergeCell ref="O6:P6"/>
    <mergeCell ref="S6:T6"/>
    <mergeCell ref="S7:T7"/>
    <mergeCell ref="S8:T8"/>
  </mergeCells>
  <phoneticPr fontId="3" type="noConversion"/>
  <hyperlinks>
    <hyperlink ref="V7" r:id="rId1" xr:uid="{5DF8EE0F-EAB7-441F-8A87-5B6CE8F384D8}"/>
    <hyperlink ref="V8" r:id="rId2" xr:uid="{93DDA1F3-9F5C-4475-87F6-8AAD84CC69CD}"/>
    <hyperlink ref="V9" r:id="rId3" xr:uid="{B377486E-BC1A-45AD-9F91-0C6DCEB6C420}"/>
  </hyperlinks>
  <pageMargins left="0.7" right="0.7" top="0.78740157499999996" bottom="0.78740157499999996" header="0.3" footer="0.3"/>
  <pageSetup paperSize="9" scale="43" orientation="landscape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3EC65-58A5-4A98-9BDE-53F8C7DA4461}">
  <dimension ref="B1:L19"/>
  <sheetViews>
    <sheetView workbookViewId="0">
      <selection activeCell="H29" sqref="H29"/>
    </sheetView>
  </sheetViews>
  <sheetFormatPr defaultRowHeight="15.75" x14ac:dyDescent="0.25"/>
  <cols>
    <col min="1" max="1" width="4.625" customWidth="1"/>
    <col min="3" max="3" width="4.625" customWidth="1"/>
    <col min="4" max="4" width="16" customWidth="1"/>
    <col min="5" max="5" width="4.5" customWidth="1"/>
    <col min="6" max="6" width="16.25" customWidth="1"/>
    <col min="7" max="7" width="4.875" customWidth="1"/>
    <col min="8" max="8" width="16.5" style="175" customWidth="1"/>
    <col min="9" max="9" width="5.5" customWidth="1"/>
    <col min="10" max="10" width="14.5" customWidth="1"/>
    <col min="11" max="11" width="5.875" customWidth="1"/>
    <col min="12" max="12" width="14" customWidth="1"/>
    <col min="13" max="13" width="3.75" customWidth="1"/>
    <col min="14" max="14" width="15.25" customWidth="1"/>
  </cols>
  <sheetData>
    <row r="1" spans="2:12" ht="16.5" thickBot="1" x14ac:dyDescent="0.3"/>
    <row r="2" spans="2:12" ht="16.5" thickBot="1" x14ac:dyDescent="0.3">
      <c r="F2" s="146" t="s">
        <v>35</v>
      </c>
      <c r="H2" s="186" t="s">
        <v>105</v>
      </c>
    </row>
    <row r="3" spans="2:12" ht="16.5" thickBot="1" x14ac:dyDescent="0.3">
      <c r="F3" s="176" t="s">
        <v>0</v>
      </c>
      <c r="G3" s="179"/>
      <c r="H3" s="176" t="s">
        <v>0</v>
      </c>
      <c r="J3" s="188" t="s">
        <v>96</v>
      </c>
    </row>
    <row r="4" spans="2:12" ht="16.5" customHeight="1" thickBot="1" x14ac:dyDescent="0.3">
      <c r="D4" s="146" t="s">
        <v>93</v>
      </c>
      <c r="F4" s="176" t="s">
        <v>1</v>
      </c>
      <c r="H4" s="176" t="s">
        <v>94</v>
      </c>
      <c r="I4" s="184"/>
      <c r="J4" s="176" t="s">
        <v>94</v>
      </c>
      <c r="L4" s="146" t="s">
        <v>98</v>
      </c>
    </row>
    <row r="5" spans="2:12" x14ac:dyDescent="0.25">
      <c r="D5" s="178" t="s">
        <v>2</v>
      </c>
      <c r="E5" s="179"/>
      <c r="F5" s="176" t="s">
        <v>2</v>
      </c>
      <c r="H5" s="176" t="s">
        <v>86</v>
      </c>
      <c r="J5" s="180" t="s">
        <v>68</v>
      </c>
      <c r="K5" s="184"/>
      <c r="L5" s="176" t="s">
        <v>68</v>
      </c>
    </row>
    <row r="6" spans="2:12" ht="16.5" thickBot="1" x14ac:dyDescent="0.3">
      <c r="D6" s="178" t="s">
        <v>90</v>
      </c>
      <c r="F6" s="176" t="s">
        <v>5</v>
      </c>
      <c r="H6" s="176" t="s">
        <v>85</v>
      </c>
      <c r="J6" s="176" t="s">
        <v>23</v>
      </c>
      <c r="L6" s="176" t="s">
        <v>98</v>
      </c>
    </row>
    <row r="7" spans="2:12" ht="16.5" thickBot="1" x14ac:dyDescent="0.3">
      <c r="B7" s="146" t="s">
        <v>22</v>
      </c>
      <c r="D7" s="178" t="s">
        <v>18</v>
      </c>
      <c r="F7" s="176" t="s">
        <v>3</v>
      </c>
      <c r="H7" s="176" t="s">
        <v>97</v>
      </c>
      <c r="J7" s="189"/>
      <c r="L7" s="176" t="s">
        <v>102</v>
      </c>
    </row>
    <row r="8" spans="2:12" x14ac:dyDescent="0.25">
      <c r="B8" s="180" t="s">
        <v>22</v>
      </c>
      <c r="C8" s="179"/>
      <c r="D8" s="178" t="s">
        <v>22</v>
      </c>
      <c r="F8" s="187"/>
      <c r="H8" s="176" t="s">
        <v>82</v>
      </c>
      <c r="J8" s="187"/>
      <c r="L8" s="176" t="s">
        <v>99</v>
      </c>
    </row>
    <row r="9" spans="2:12" x14ac:dyDescent="0.25">
      <c r="B9" s="180" t="s">
        <v>68</v>
      </c>
      <c r="F9" s="187"/>
      <c r="H9" s="176" t="s">
        <v>89</v>
      </c>
      <c r="J9" s="187"/>
    </row>
    <row r="10" spans="2:12" x14ac:dyDescent="0.25">
      <c r="B10" s="180" t="s">
        <v>23</v>
      </c>
      <c r="F10" s="187"/>
      <c r="H10" s="177" t="s">
        <v>88</v>
      </c>
      <c r="J10" s="187"/>
    </row>
    <row r="11" spans="2:12" ht="16.5" thickBot="1" x14ac:dyDescent="0.3">
      <c r="D11" s="68" t="s">
        <v>109</v>
      </c>
      <c r="F11" s="187"/>
      <c r="H11" s="160"/>
      <c r="J11" s="187"/>
      <c r="L11" s="68" t="s">
        <v>109</v>
      </c>
    </row>
    <row r="12" spans="2:12" ht="16.5" customHeight="1" thickBot="1" x14ac:dyDescent="0.3">
      <c r="D12" s="186" t="s">
        <v>110</v>
      </c>
      <c r="F12" s="187"/>
      <c r="H12" s="146" t="s">
        <v>106</v>
      </c>
      <c r="J12" s="187"/>
      <c r="L12" s="186" t="s">
        <v>108</v>
      </c>
    </row>
    <row r="13" spans="2:12" x14ac:dyDescent="0.25">
      <c r="D13" s="1" t="s">
        <v>111</v>
      </c>
      <c r="E13" s="187"/>
      <c r="F13" s="187"/>
      <c r="H13" s="176" t="s">
        <v>0</v>
      </c>
      <c r="J13" s="187"/>
      <c r="K13" s="187"/>
      <c r="L13" s="1" t="s">
        <v>23</v>
      </c>
    </row>
    <row r="14" spans="2:12" x14ac:dyDescent="0.25">
      <c r="D14" s="1" t="s">
        <v>112</v>
      </c>
      <c r="H14" s="176" t="s">
        <v>94</v>
      </c>
      <c r="L14" s="1" t="s">
        <v>107</v>
      </c>
    </row>
    <row r="15" spans="2:12" x14ac:dyDescent="0.25">
      <c r="H15" s="176" t="s">
        <v>86</v>
      </c>
    </row>
    <row r="16" spans="2:12" x14ac:dyDescent="0.25">
      <c r="H16" s="176" t="s">
        <v>85</v>
      </c>
    </row>
    <row r="17" spans="8:8" x14ac:dyDescent="0.25">
      <c r="H17" s="176" t="s">
        <v>97</v>
      </c>
    </row>
    <row r="18" spans="8:8" x14ac:dyDescent="0.25">
      <c r="H18" s="176" t="s">
        <v>82</v>
      </c>
    </row>
    <row r="19" spans="8:8" x14ac:dyDescent="0.25">
      <c r="H19" s="176" t="s">
        <v>89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E3AE2-1D67-41FC-8883-EAECB35D273F}">
  <dimension ref="B2:U19"/>
  <sheetViews>
    <sheetView showGridLines="0" zoomScale="110" zoomScaleNormal="110" workbookViewId="0"/>
  </sheetViews>
  <sheetFormatPr defaultRowHeight="15.75" x14ac:dyDescent="0.25"/>
  <cols>
    <col min="1" max="1" width="5.5" customWidth="1"/>
    <col min="2" max="2" width="6.375" customWidth="1"/>
    <col min="3" max="3" width="11.625" customWidth="1"/>
    <col min="4" max="4" width="15.875" customWidth="1"/>
    <col min="5" max="5" width="7.375" customWidth="1"/>
    <col min="6" max="6" width="16.75" customWidth="1"/>
    <col min="7" max="7" width="12" customWidth="1"/>
    <col min="8" max="8" width="12.875" customWidth="1"/>
    <col min="9" max="9" width="8.625" customWidth="1"/>
    <col min="10" max="10" width="14.75" customWidth="1"/>
    <col min="11" max="11" width="14.125" customWidth="1"/>
    <col min="12" max="12" width="9.375" customWidth="1"/>
    <col min="13" max="13" width="6.875" customWidth="1"/>
    <col min="14" max="14" width="8.25" customWidth="1"/>
    <col min="15" max="15" width="9.25" customWidth="1"/>
    <col min="16" max="16" width="9.5" customWidth="1"/>
    <col min="17" max="17" width="5.5" customWidth="1"/>
    <col min="18" max="18" width="9" customWidth="1"/>
    <col min="19" max="20" width="2.75" customWidth="1"/>
    <col min="21" max="21" width="3.125" customWidth="1"/>
  </cols>
  <sheetData>
    <row r="2" spans="2:21" ht="16.5" thickBot="1" x14ac:dyDescent="0.3"/>
    <row r="3" spans="2:21" ht="16.5" thickBot="1" x14ac:dyDescent="0.3">
      <c r="B3" s="192" t="s">
        <v>47</v>
      </c>
      <c r="C3" s="193"/>
      <c r="D3" s="194"/>
      <c r="E3" s="240" t="s">
        <v>35</v>
      </c>
      <c r="F3" s="241"/>
      <c r="G3" s="241"/>
      <c r="H3" s="241"/>
      <c r="I3" s="242"/>
      <c r="J3" s="243" t="s">
        <v>2</v>
      </c>
      <c r="K3" s="244"/>
      <c r="L3" s="244"/>
      <c r="M3" s="245" t="s">
        <v>22</v>
      </c>
      <c r="N3" s="246"/>
      <c r="O3" s="192" t="s">
        <v>36</v>
      </c>
      <c r="P3" s="194"/>
    </row>
    <row r="5" spans="2:21" x14ac:dyDescent="0.25">
      <c r="B5" s="92" t="s">
        <v>0</v>
      </c>
      <c r="C5" s="94" t="s">
        <v>4</v>
      </c>
      <c r="D5" s="94" t="s">
        <v>33</v>
      </c>
      <c r="E5" s="108" t="s">
        <v>46</v>
      </c>
      <c r="F5" s="108" t="s">
        <v>1</v>
      </c>
      <c r="G5" s="108" t="s">
        <v>2</v>
      </c>
      <c r="H5" s="108" t="s">
        <v>5</v>
      </c>
      <c r="I5" s="108" t="s">
        <v>3</v>
      </c>
      <c r="J5" s="108" t="s">
        <v>44</v>
      </c>
      <c r="K5" s="108" t="s">
        <v>18</v>
      </c>
      <c r="L5" s="108" t="s">
        <v>22</v>
      </c>
      <c r="M5" s="108" t="s">
        <v>45</v>
      </c>
      <c r="N5" s="108" t="s">
        <v>23</v>
      </c>
      <c r="O5" s="109" t="s">
        <v>48</v>
      </c>
      <c r="P5" s="108" t="s">
        <v>29</v>
      </c>
      <c r="S5" s="62"/>
      <c r="T5" s="62"/>
      <c r="U5" s="62"/>
    </row>
    <row r="6" spans="2:21" x14ac:dyDescent="0.25">
      <c r="B6" s="74">
        <v>1</v>
      </c>
      <c r="C6" s="70" t="s">
        <v>6</v>
      </c>
      <c r="D6" s="75">
        <v>5</v>
      </c>
      <c r="E6" s="74">
        <v>1</v>
      </c>
      <c r="F6" s="44" t="s">
        <v>11</v>
      </c>
      <c r="G6" s="70" t="s">
        <v>8</v>
      </c>
      <c r="H6" s="44">
        <v>100</v>
      </c>
      <c r="I6" s="83">
        <v>10</v>
      </c>
      <c r="J6" s="74" t="s">
        <v>8</v>
      </c>
      <c r="K6" s="70" t="s">
        <v>19</v>
      </c>
      <c r="L6" s="70" t="s">
        <v>24</v>
      </c>
      <c r="M6" s="56" t="s">
        <v>24</v>
      </c>
      <c r="N6" s="55" t="s">
        <v>26</v>
      </c>
      <c r="O6" s="56" t="s">
        <v>6</v>
      </c>
      <c r="P6" s="55">
        <v>2019</v>
      </c>
    </row>
    <row r="7" spans="2:21" x14ac:dyDescent="0.25">
      <c r="B7" s="74">
        <v>2</v>
      </c>
      <c r="C7" s="70" t="s">
        <v>7</v>
      </c>
      <c r="D7" s="76">
        <v>1</v>
      </c>
      <c r="E7" s="74">
        <v>2</v>
      </c>
      <c r="F7" s="44" t="s">
        <v>12</v>
      </c>
      <c r="G7" s="70" t="s">
        <v>8</v>
      </c>
      <c r="H7" s="44">
        <v>100</v>
      </c>
      <c r="I7" s="83">
        <v>20</v>
      </c>
      <c r="J7" s="74" t="s">
        <v>8</v>
      </c>
      <c r="K7" s="70" t="s">
        <v>19</v>
      </c>
      <c r="L7" s="70" t="s">
        <v>24</v>
      </c>
      <c r="M7" s="56" t="s">
        <v>24</v>
      </c>
      <c r="N7" s="55" t="s">
        <v>26</v>
      </c>
      <c r="O7" s="56" t="s">
        <v>7</v>
      </c>
      <c r="P7" s="55">
        <v>2020</v>
      </c>
    </row>
    <row r="8" spans="2:21" x14ac:dyDescent="0.25">
      <c r="B8" s="74">
        <v>1</v>
      </c>
      <c r="C8" s="70" t="s">
        <v>6</v>
      </c>
      <c r="D8" s="75">
        <v>2</v>
      </c>
      <c r="E8" s="74">
        <v>1</v>
      </c>
      <c r="F8" s="44" t="s">
        <v>11</v>
      </c>
      <c r="G8" s="70" t="s">
        <v>8</v>
      </c>
      <c r="H8" s="44">
        <v>100</v>
      </c>
      <c r="I8" s="83">
        <v>10</v>
      </c>
      <c r="J8" s="74" t="s">
        <v>8</v>
      </c>
      <c r="K8" s="70" t="s">
        <v>19</v>
      </c>
      <c r="L8" s="70" t="s">
        <v>24</v>
      </c>
      <c r="M8" s="56" t="s">
        <v>24</v>
      </c>
      <c r="N8" s="55" t="s">
        <v>26</v>
      </c>
      <c r="O8" s="56" t="s">
        <v>6</v>
      </c>
      <c r="P8" s="55">
        <v>2019</v>
      </c>
    </row>
    <row r="9" spans="2:21" x14ac:dyDescent="0.25">
      <c r="B9" s="74">
        <v>2</v>
      </c>
      <c r="C9" s="70" t="s">
        <v>7</v>
      </c>
      <c r="D9" s="75">
        <v>5</v>
      </c>
      <c r="E9" s="74">
        <v>2</v>
      </c>
      <c r="F9" s="44" t="s">
        <v>12</v>
      </c>
      <c r="G9" s="70" t="s">
        <v>8</v>
      </c>
      <c r="H9" s="44">
        <v>100</v>
      </c>
      <c r="I9" s="83">
        <v>20</v>
      </c>
      <c r="J9" s="74" t="s">
        <v>8</v>
      </c>
      <c r="K9" s="70" t="s">
        <v>19</v>
      </c>
      <c r="L9" s="70" t="s">
        <v>24</v>
      </c>
      <c r="M9" s="56" t="s">
        <v>24</v>
      </c>
      <c r="N9" s="55" t="s">
        <v>26</v>
      </c>
      <c r="O9" s="56" t="s">
        <v>7</v>
      </c>
      <c r="P9" s="55">
        <v>2020</v>
      </c>
    </row>
    <row r="10" spans="2:21" x14ac:dyDescent="0.25">
      <c r="B10" s="74">
        <v>3</v>
      </c>
      <c r="C10" s="70" t="s">
        <v>7</v>
      </c>
      <c r="D10" s="75">
        <v>2</v>
      </c>
      <c r="E10" s="74">
        <v>3</v>
      </c>
      <c r="F10" s="44" t="s">
        <v>13</v>
      </c>
      <c r="G10" s="70" t="s">
        <v>9</v>
      </c>
      <c r="H10" s="44">
        <v>110</v>
      </c>
      <c r="I10" s="83">
        <v>10</v>
      </c>
      <c r="J10" s="56" t="s">
        <v>9</v>
      </c>
      <c r="K10" s="57" t="s">
        <v>20</v>
      </c>
      <c r="L10" s="57" t="s">
        <v>25</v>
      </c>
      <c r="M10" s="81" t="s">
        <v>25</v>
      </c>
      <c r="N10" s="82" t="s">
        <v>27</v>
      </c>
      <c r="O10" s="56" t="s">
        <v>7</v>
      </c>
      <c r="P10" s="55">
        <v>2020</v>
      </c>
    </row>
    <row r="11" spans="2:21" x14ac:dyDescent="0.25">
      <c r="B11" s="74">
        <v>4</v>
      </c>
      <c r="C11" s="70" t="s">
        <v>6</v>
      </c>
      <c r="D11" s="75">
        <v>1</v>
      </c>
      <c r="E11" s="74">
        <v>4</v>
      </c>
      <c r="F11" s="44" t="s">
        <v>14</v>
      </c>
      <c r="G11" s="70" t="s">
        <v>9</v>
      </c>
      <c r="H11" s="44">
        <v>150</v>
      </c>
      <c r="I11" s="83">
        <v>20</v>
      </c>
      <c r="J11" s="56" t="s">
        <v>9</v>
      </c>
      <c r="K11" s="57" t="s">
        <v>20</v>
      </c>
      <c r="L11" s="57" t="s">
        <v>25</v>
      </c>
      <c r="M11" s="81" t="s">
        <v>25</v>
      </c>
      <c r="N11" s="82" t="s">
        <v>27</v>
      </c>
      <c r="O11" s="56" t="s">
        <v>6</v>
      </c>
      <c r="P11" s="55">
        <v>2019</v>
      </c>
    </row>
    <row r="12" spans="2:21" x14ac:dyDescent="0.25">
      <c r="B12" s="77">
        <v>5</v>
      </c>
      <c r="C12" s="78" t="s">
        <v>7</v>
      </c>
      <c r="D12" s="79">
        <v>1</v>
      </c>
      <c r="E12" s="74">
        <v>5</v>
      </c>
      <c r="F12" s="44" t="s">
        <v>15</v>
      </c>
      <c r="G12" s="70" t="s">
        <v>8</v>
      </c>
      <c r="H12" s="44">
        <v>100</v>
      </c>
      <c r="I12" s="83">
        <v>30</v>
      </c>
      <c r="J12" s="74" t="s">
        <v>8</v>
      </c>
      <c r="K12" s="70" t="s">
        <v>19</v>
      </c>
      <c r="L12" s="70" t="s">
        <v>24</v>
      </c>
      <c r="M12" s="56" t="s">
        <v>24</v>
      </c>
      <c r="N12" s="55" t="s">
        <v>26</v>
      </c>
      <c r="O12" s="56" t="s">
        <v>7</v>
      </c>
      <c r="P12" s="55">
        <v>2020</v>
      </c>
    </row>
    <row r="13" spans="2:21" x14ac:dyDescent="0.25">
      <c r="B13" s="74"/>
      <c r="C13" s="70"/>
      <c r="D13" s="75"/>
      <c r="E13" s="74">
        <v>6</v>
      </c>
      <c r="F13" s="44" t="s">
        <v>16</v>
      </c>
      <c r="G13" s="70" t="s">
        <v>9</v>
      </c>
      <c r="H13" s="44">
        <v>110</v>
      </c>
      <c r="I13" s="83">
        <v>40</v>
      </c>
      <c r="J13" s="56" t="s">
        <v>9</v>
      </c>
      <c r="K13" s="57" t="s">
        <v>20</v>
      </c>
      <c r="L13" s="57" t="s">
        <v>25</v>
      </c>
      <c r="M13" s="81" t="s">
        <v>25</v>
      </c>
      <c r="N13" s="82" t="s">
        <v>27</v>
      </c>
    </row>
    <row r="14" spans="2:21" x14ac:dyDescent="0.25">
      <c r="B14" s="77"/>
      <c r="C14" s="78"/>
      <c r="D14" s="79"/>
      <c r="E14" s="77">
        <v>7</v>
      </c>
      <c r="F14" s="84" t="s">
        <v>17</v>
      </c>
      <c r="G14" s="78" t="s">
        <v>10</v>
      </c>
      <c r="H14" s="84">
        <v>150</v>
      </c>
      <c r="I14" s="85">
        <v>50</v>
      </c>
      <c r="J14" s="81" t="s">
        <v>10</v>
      </c>
      <c r="K14" s="86" t="s">
        <v>21</v>
      </c>
      <c r="L14" s="86" t="s">
        <v>25</v>
      </c>
      <c r="M14" s="81" t="s">
        <v>25</v>
      </c>
      <c r="N14" s="82" t="s">
        <v>27</v>
      </c>
    </row>
    <row r="15" spans="2:21" x14ac:dyDescent="0.25">
      <c r="B15" s="74"/>
      <c r="C15" s="70"/>
      <c r="D15" s="75"/>
      <c r="O15" s="56" t="s">
        <v>28</v>
      </c>
      <c r="P15" s="55">
        <v>2021</v>
      </c>
    </row>
    <row r="16" spans="2:21" x14ac:dyDescent="0.25">
      <c r="B16" s="77"/>
      <c r="C16" s="78"/>
      <c r="D16" s="7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81" t="s">
        <v>42</v>
      </c>
      <c r="P16" s="82">
        <v>2022</v>
      </c>
    </row>
    <row r="17" spans="2:16" x14ac:dyDescent="0.25">
      <c r="B17" s="77"/>
      <c r="C17" s="78"/>
      <c r="D17" s="79"/>
      <c r="E17" s="11"/>
      <c r="F17" s="11"/>
      <c r="G17" s="11"/>
      <c r="H17" s="11"/>
      <c r="I17" s="11"/>
      <c r="J17" s="110" t="s">
        <v>52</v>
      </c>
      <c r="K17" s="110" t="s">
        <v>53</v>
      </c>
      <c r="L17" s="110" t="s">
        <v>54</v>
      </c>
      <c r="M17" s="110" t="s">
        <v>54</v>
      </c>
      <c r="N17" s="11" t="s">
        <v>55</v>
      </c>
      <c r="O17" s="11"/>
      <c r="P17" s="11"/>
    </row>
    <row r="18" spans="2:16" x14ac:dyDescent="0.25">
      <c r="B18" s="77"/>
      <c r="C18" s="78"/>
      <c r="D18" s="79"/>
      <c r="E18" s="11"/>
      <c r="F18" s="11"/>
      <c r="G18" s="11"/>
      <c r="H18" s="11"/>
      <c r="I18" s="11"/>
      <c r="J18" s="11"/>
      <c r="K18" s="11"/>
      <c r="L18" s="11"/>
      <c r="M18" s="110" t="s">
        <v>50</v>
      </c>
      <c r="N18" s="11" t="s">
        <v>51</v>
      </c>
      <c r="O18" s="11"/>
      <c r="P18" s="11"/>
    </row>
    <row r="19" spans="2:16" x14ac:dyDescent="0.25">
      <c r="K19" s="11"/>
    </row>
  </sheetData>
  <mergeCells count="5">
    <mergeCell ref="O3:P3"/>
    <mergeCell ref="B3:D3"/>
    <mergeCell ref="E3:I3"/>
    <mergeCell ref="J3:L3"/>
    <mergeCell ref="M3:N3"/>
  </mergeCells>
  <phoneticPr fontId="3" type="noConversion"/>
  <pageMargins left="0.7" right="0.7" top="0.78740157499999996" bottom="0.78740157499999996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6AE01-8E42-41C6-9DCD-059B646ADBBB}">
  <dimension ref="B2:U79"/>
  <sheetViews>
    <sheetView showGridLines="0" zoomScale="90" zoomScaleNormal="90" workbookViewId="0">
      <selection activeCell="F80" sqref="F80"/>
    </sheetView>
  </sheetViews>
  <sheetFormatPr defaultRowHeight="15.75" x14ac:dyDescent="0.25"/>
  <cols>
    <col min="1" max="1" width="5.5" customWidth="1"/>
    <col min="2" max="2" width="6.375" customWidth="1"/>
    <col min="3" max="3" width="11.625" customWidth="1"/>
    <col min="4" max="4" width="15.875" customWidth="1"/>
    <col min="5" max="5" width="7.375" customWidth="1"/>
    <col min="6" max="6" width="16.75" customWidth="1"/>
    <col min="7" max="7" width="12" customWidth="1"/>
    <col min="8" max="8" width="12.875" customWidth="1"/>
    <col min="9" max="9" width="8.625" customWidth="1"/>
    <col min="10" max="10" width="14.75" customWidth="1"/>
    <col min="11" max="11" width="14.125" customWidth="1"/>
    <col min="12" max="12" width="9.375" customWidth="1"/>
    <col min="13" max="13" width="6.875" customWidth="1"/>
    <col min="14" max="14" width="8.25" customWidth="1"/>
    <col min="15" max="15" width="9.25" customWidth="1"/>
    <col min="16" max="16" width="9.5" customWidth="1"/>
    <col min="17" max="17" width="5.5" customWidth="1"/>
    <col min="18" max="18" width="9" customWidth="1"/>
    <col min="19" max="20" width="2.75" customWidth="1"/>
    <col min="21" max="21" width="3.125" customWidth="1"/>
  </cols>
  <sheetData>
    <row r="2" spans="2:21" ht="16.5" thickBot="1" x14ac:dyDescent="0.3"/>
    <row r="3" spans="2:21" ht="16.5" thickBot="1" x14ac:dyDescent="0.3">
      <c r="B3" s="192" t="s">
        <v>47</v>
      </c>
      <c r="C3" s="193"/>
      <c r="D3" s="194"/>
      <c r="E3" s="240" t="s">
        <v>35</v>
      </c>
      <c r="F3" s="241"/>
      <c r="G3" s="241"/>
      <c r="H3" s="241"/>
      <c r="I3" s="242"/>
      <c r="J3" s="243" t="s">
        <v>2</v>
      </c>
      <c r="K3" s="244"/>
      <c r="L3" s="244"/>
      <c r="M3" s="245" t="s">
        <v>22</v>
      </c>
      <c r="N3" s="246"/>
      <c r="O3" s="192" t="s">
        <v>36</v>
      </c>
      <c r="P3" s="194"/>
    </row>
    <row r="5" spans="2:21" x14ac:dyDescent="0.25">
      <c r="B5" s="92" t="s">
        <v>0</v>
      </c>
      <c r="C5" s="94" t="s">
        <v>4</v>
      </c>
      <c r="D5" s="94" t="s">
        <v>33</v>
      </c>
      <c r="E5" s="108" t="s">
        <v>46</v>
      </c>
      <c r="F5" s="108" t="s">
        <v>1</v>
      </c>
      <c r="G5" s="108" t="s">
        <v>2</v>
      </c>
      <c r="H5" s="108" t="s">
        <v>5</v>
      </c>
      <c r="I5" s="108" t="s">
        <v>3</v>
      </c>
      <c r="J5" s="108" t="s">
        <v>44</v>
      </c>
      <c r="K5" s="108" t="s">
        <v>18</v>
      </c>
      <c r="L5" s="108" t="s">
        <v>22</v>
      </c>
      <c r="M5" s="108" t="s">
        <v>45</v>
      </c>
      <c r="N5" s="108" t="s">
        <v>23</v>
      </c>
      <c r="O5" s="109" t="s">
        <v>48</v>
      </c>
      <c r="P5" s="108" t="s">
        <v>29</v>
      </c>
      <c r="S5" s="62"/>
      <c r="T5" s="62"/>
      <c r="U5" s="62"/>
    </row>
    <row r="6" spans="2:21" hidden="1" x14ac:dyDescent="0.25">
      <c r="B6" s="74">
        <v>1</v>
      </c>
      <c r="C6" s="70" t="s">
        <v>6</v>
      </c>
      <c r="D6" s="75">
        <v>5</v>
      </c>
      <c r="E6" s="74">
        <v>1</v>
      </c>
      <c r="F6" s="44" t="s">
        <v>11</v>
      </c>
      <c r="G6" s="70" t="s">
        <v>8</v>
      </c>
      <c r="H6" s="44">
        <v>100</v>
      </c>
      <c r="I6" s="83">
        <v>10</v>
      </c>
      <c r="J6" s="74" t="s">
        <v>8</v>
      </c>
      <c r="K6" s="70" t="s">
        <v>19</v>
      </c>
      <c r="L6" s="70" t="s">
        <v>24</v>
      </c>
      <c r="M6" s="56" t="s">
        <v>24</v>
      </c>
      <c r="N6" s="55" t="s">
        <v>26</v>
      </c>
      <c r="O6" s="56" t="s">
        <v>6</v>
      </c>
      <c r="P6" s="55">
        <v>2019</v>
      </c>
    </row>
    <row r="7" spans="2:21" x14ac:dyDescent="0.25">
      <c r="B7" s="74">
        <v>2</v>
      </c>
      <c r="C7" s="70" t="s">
        <v>7</v>
      </c>
      <c r="D7" s="113">
        <v>1</v>
      </c>
      <c r="E7" s="74">
        <v>2</v>
      </c>
      <c r="F7" s="111" t="s">
        <v>12</v>
      </c>
      <c r="G7" s="70" t="s">
        <v>8</v>
      </c>
      <c r="H7" s="44">
        <v>100</v>
      </c>
      <c r="I7" s="83">
        <v>20</v>
      </c>
      <c r="J7" s="74" t="s">
        <v>8</v>
      </c>
      <c r="K7" s="70" t="s">
        <v>19</v>
      </c>
      <c r="L7" s="70" t="s">
        <v>24</v>
      </c>
      <c r="M7" s="56" t="s">
        <v>24</v>
      </c>
      <c r="N7" s="55" t="s">
        <v>26</v>
      </c>
      <c r="O7" s="56" t="s">
        <v>7</v>
      </c>
      <c r="P7" s="55">
        <v>2020</v>
      </c>
    </row>
    <row r="8" spans="2:21" hidden="1" x14ac:dyDescent="0.25">
      <c r="B8" s="74">
        <v>1</v>
      </c>
      <c r="C8" s="70" t="s">
        <v>6</v>
      </c>
      <c r="D8" s="75">
        <v>2</v>
      </c>
      <c r="E8" s="74">
        <v>1</v>
      </c>
      <c r="F8" s="44" t="s">
        <v>11</v>
      </c>
      <c r="G8" s="70" t="s">
        <v>8</v>
      </c>
      <c r="H8" s="44">
        <v>100</v>
      </c>
      <c r="I8" s="83">
        <v>10</v>
      </c>
      <c r="J8" s="74" t="s">
        <v>8</v>
      </c>
      <c r="K8" s="70" t="s">
        <v>19</v>
      </c>
      <c r="L8" s="70" t="s">
        <v>24</v>
      </c>
      <c r="M8" s="56" t="s">
        <v>24</v>
      </c>
      <c r="N8" s="55" t="s">
        <v>26</v>
      </c>
      <c r="O8" s="56" t="s">
        <v>6</v>
      </c>
      <c r="P8" s="55">
        <v>2019</v>
      </c>
    </row>
    <row r="9" spans="2:21" x14ac:dyDescent="0.25">
      <c r="B9" s="74">
        <v>2</v>
      </c>
      <c r="C9" s="70" t="s">
        <v>7</v>
      </c>
      <c r="D9" s="113">
        <v>5</v>
      </c>
      <c r="E9" s="74">
        <v>2</v>
      </c>
      <c r="F9" s="111" t="s">
        <v>12</v>
      </c>
      <c r="G9" s="70" t="s">
        <v>8</v>
      </c>
      <c r="H9" s="44">
        <v>100</v>
      </c>
      <c r="I9" s="83">
        <v>20</v>
      </c>
      <c r="J9" s="74" t="s">
        <v>8</v>
      </c>
      <c r="K9" s="70" t="s">
        <v>19</v>
      </c>
      <c r="L9" s="70" t="s">
        <v>24</v>
      </c>
      <c r="M9" s="56" t="s">
        <v>24</v>
      </c>
      <c r="N9" s="55" t="s">
        <v>26</v>
      </c>
      <c r="O9" s="56" t="s">
        <v>7</v>
      </c>
      <c r="P9" s="55">
        <v>2020</v>
      </c>
    </row>
    <row r="10" spans="2:21" hidden="1" x14ac:dyDescent="0.25">
      <c r="B10" s="74">
        <v>3</v>
      </c>
      <c r="C10" s="70" t="s">
        <v>7</v>
      </c>
      <c r="D10" s="75">
        <v>2</v>
      </c>
      <c r="E10" s="74">
        <v>3</v>
      </c>
      <c r="F10" s="44" t="s">
        <v>13</v>
      </c>
      <c r="G10" s="70" t="s">
        <v>9</v>
      </c>
      <c r="H10" s="44">
        <v>110</v>
      </c>
      <c r="I10" s="83">
        <v>10</v>
      </c>
      <c r="J10" s="56" t="s">
        <v>9</v>
      </c>
      <c r="K10" s="57" t="s">
        <v>20</v>
      </c>
      <c r="L10" s="57" t="s">
        <v>25</v>
      </c>
      <c r="M10" s="81" t="s">
        <v>25</v>
      </c>
      <c r="N10" s="82" t="s">
        <v>27</v>
      </c>
      <c r="O10" s="56" t="s">
        <v>7</v>
      </c>
      <c r="P10" s="55">
        <v>2020</v>
      </c>
    </row>
    <row r="11" spans="2:21" hidden="1" x14ac:dyDescent="0.25">
      <c r="B11" s="74">
        <v>4</v>
      </c>
      <c r="C11" s="70" t="s">
        <v>6</v>
      </c>
      <c r="D11" s="75">
        <v>1</v>
      </c>
      <c r="E11" s="74">
        <v>4</v>
      </c>
      <c r="F11" s="44" t="s">
        <v>14</v>
      </c>
      <c r="G11" s="70" t="s">
        <v>9</v>
      </c>
      <c r="H11" s="44">
        <v>150</v>
      </c>
      <c r="I11" s="83">
        <v>20</v>
      </c>
      <c r="J11" s="56" t="s">
        <v>9</v>
      </c>
      <c r="K11" s="57" t="s">
        <v>20</v>
      </c>
      <c r="L11" s="57" t="s">
        <v>25</v>
      </c>
      <c r="M11" s="81" t="s">
        <v>25</v>
      </c>
      <c r="N11" s="82" t="s">
        <v>27</v>
      </c>
      <c r="O11" s="56" t="s">
        <v>6</v>
      </c>
      <c r="P11" s="55">
        <v>2019</v>
      </c>
    </row>
    <row r="12" spans="2:21" hidden="1" x14ac:dyDescent="0.25">
      <c r="B12" s="77">
        <v>5</v>
      </c>
      <c r="C12" s="78" t="s">
        <v>7</v>
      </c>
      <c r="D12" s="79">
        <v>1</v>
      </c>
      <c r="E12" s="74">
        <v>5</v>
      </c>
      <c r="F12" s="44" t="s">
        <v>15</v>
      </c>
      <c r="G12" s="70" t="s">
        <v>8</v>
      </c>
      <c r="H12" s="44">
        <v>100</v>
      </c>
      <c r="I12" s="83">
        <v>30</v>
      </c>
      <c r="J12" s="74" t="s">
        <v>8</v>
      </c>
      <c r="K12" s="70" t="s">
        <v>19</v>
      </c>
      <c r="L12" s="70" t="s">
        <v>24</v>
      </c>
      <c r="M12" s="56" t="s">
        <v>24</v>
      </c>
      <c r="N12" s="55" t="s">
        <v>26</v>
      </c>
      <c r="O12" s="56" t="s">
        <v>7</v>
      </c>
      <c r="P12" s="55">
        <v>2020</v>
      </c>
    </row>
    <row r="13" spans="2:21" hidden="1" x14ac:dyDescent="0.25">
      <c r="B13" s="74"/>
      <c r="C13" s="70"/>
      <c r="D13" s="75"/>
      <c r="E13" s="74">
        <v>6</v>
      </c>
      <c r="F13" s="44" t="s">
        <v>16</v>
      </c>
      <c r="G13" s="70" t="s">
        <v>9</v>
      </c>
      <c r="H13" s="44">
        <v>110</v>
      </c>
      <c r="I13" s="83">
        <v>40</v>
      </c>
      <c r="J13" s="56" t="s">
        <v>9</v>
      </c>
      <c r="K13" s="57" t="s">
        <v>20</v>
      </c>
      <c r="L13" s="57" t="s">
        <v>25</v>
      </c>
      <c r="M13" s="81" t="s">
        <v>25</v>
      </c>
      <c r="N13" s="82" t="s">
        <v>27</v>
      </c>
    </row>
    <row r="14" spans="2:21" hidden="1" x14ac:dyDescent="0.25">
      <c r="B14" s="77"/>
      <c r="C14" s="78"/>
      <c r="D14" s="79"/>
      <c r="E14" s="77">
        <v>7</v>
      </c>
      <c r="F14" s="84" t="s">
        <v>17</v>
      </c>
      <c r="G14" s="78" t="s">
        <v>10</v>
      </c>
      <c r="H14" s="84">
        <v>150</v>
      </c>
      <c r="I14" s="85">
        <v>50</v>
      </c>
      <c r="J14" s="81" t="s">
        <v>10</v>
      </c>
      <c r="K14" s="86" t="s">
        <v>21</v>
      </c>
      <c r="L14" s="86" t="s">
        <v>25</v>
      </c>
      <c r="M14" s="81" t="s">
        <v>25</v>
      </c>
      <c r="N14" s="82" t="s">
        <v>27</v>
      </c>
    </row>
    <row r="15" spans="2:21" hidden="1" x14ac:dyDescent="0.25">
      <c r="B15" s="74"/>
      <c r="C15" s="70"/>
      <c r="D15" s="75"/>
      <c r="O15" s="56" t="s">
        <v>28</v>
      </c>
      <c r="P15" s="55">
        <v>2021</v>
      </c>
    </row>
    <row r="16" spans="2:21" hidden="1" x14ac:dyDescent="0.25">
      <c r="B16" s="77"/>
      <c r="C16" s="78"/>
      <c r="D16" s="79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81" t="s">
        <v>42</v>
      </c>
      <c r="P16" s="82">
        <v>2022</v>
      </c>
    </row>
    <row r="17" spans="2:16" hidden="1" x14ac:dyDescent="0.25">
      <c r="B17" s="77"/>
      <c r="C17" s="78"/>
      <c r="D17" s="79"/>
      <c r="E17" s="11"/>
      <c r="F17" s="11"/>
      <c r="G17" s="11"/>
      <c r="H17" s="11"/>
      <c r="I17" s="11"/>
      <c r="J17" s="110" t="s">
        <v>52</v>
      </c>
      <c r="K17" s="110" t="s">
        <v>53</v>
      </c>
      <c r="L17" s="110" t="s">
        <v>54</v>
      </c>
      <c r="M17" s="110" t="s">
        <v>54</v>
      </c>
      <c r="N17" s="11" t="s">
        <v>55</v>
      </c>
      <c r="O17" s="11"/>
      <c r="P17" s="11"/>
    </row>
    <row r="18" spans="2:16" hidden="1" x14ac:dyDescent="0.25">
      <c r="B18" s="77"/>
      <c r="C18" s="78"/>
      <c r="D18" s="79"/>
      <c r="E18" s="11"/>
      <c r="F18" s="11"/>
      <c r="G18" s="11"/>
      <c r="H18" s="11"/>
      <c r="I18" s="11"/>
      <c r="J18" s="11"/>
      <c r="K18" s="11"/>
      <c r="L18" s="11"/>
      <c r="M18" s="110" t="s">
        <v>50</v>
      </c>
      <c r="N18" s="11" t="s">
        <v>51</v>
      </c>
      <c r="O18" s="11"/>
      <c r="P18" s="11"/>
    </row>
    <row r="19" spans="2:16" ht="7.5" customHeight="1" x14ac:dyDescent="0.25">
      <c r="K19" s="11"/>
    </row>
    <row r="20" spans="2:16" x14ac:dyDescent="0.25">
      <c r="D20" s="112">
        <f>D7+D9</f>
        <v>6</v>
      </c>
    </row>
    <row r="21" spans="2:16" ht="16.5" thickBot="1" x14ac:dyDescent="0.3"/>
    <row r="22" spans="2:16" ht="16.5" thickBot="1" x14ac:dyDescent="0.3">
      <c r="B22" s="192" t="s">
        <v>47</v>
      </c>
      <c r="C22" s="193"/>
      <c r="D22" s="194"/>
      <c r="E22" s="240" t="s">
        <v>35</v>
      </c>
      <c r="F22" s="241"/>
      <c r="G22" s="241"/>
      <c r="H22" s="241"/>
      <c r="I22" s="242"/>
      <c r="J22" s="243" t="s">
        <v>2</v>
      </c>
      <c r="K22" s="244"/>
      <c r="L22" s="244"/>
      <c r="M22" s="245" t="s">
        <v>22</v>
      </c>
      <c r="N22" s="246"/>
      <c r="O22" s="192" t="s">
        <v>36</v>
      </c>
      <c r="P22" s="194"/>
    </row>
    <row r="24" spans="2:16" x14ac:dyDescent="0.25">
      <c r="B24" s="92" t="s">
        <v>0</v>
      </c>
      <c r="C24" s="94" t="s">
        <v>4</v>
      </c>
      <c r="D24" s="94" t="s">
        <v>33</v>
      </c>
      <c r="E24" s="108" t="s">
        <v>46</v>
      </c>
      <c r="F24" s="108" t="s">
        <v>1</v>
      </c>
      <c r="G24" s="108" t="s">
        <v>2</v>
      </c>
      <c r="H24" s="108" t="s">
        <v>5</v>
      </c>
      <c r="I24" s="108" t="s">
        <v>3</v>
      </c>
      <c r="J24" s="108" t="s">
        <v>44</v>
      </c>
      <c r="K24" s="108" t="s">
        <v>18</v>
      </c>
      <c r="L24" s="108" t="s">
        <v>22</v>
      </c>
      <c r="M24" s="108" t="s">
        <v>45</v>
      </c>
      <c r="N24" s="108" t="s">
        <v>23</v>
      </c>
      <c r="O24" s="109" t="s">
        <v>48</v>
      </c>
      <c r="P24" s="108" t="s">
        <v>29</v>
      </c>
    </row>
    <row r="25" spans="2:16" x14ac:dyDescent="0.25">
      <c r="B25" s="74">
        <v>1</v>
      </c>
      <c r="C25" s="70" t="s">
        <v>6</v>
      </c>
      <c r="D25" s="70">
        <v>5</v>
      </c>
      <c r="E25" s="74">
        <v>1</v>
      </c>
      <c r="F25" s="44" t="s">
        <v>11</v>
      </c>
      <c r="G25" s="70" t="s">
        <v>8</v>
      </c>
      <c r="H25" s="44">
        <v>100</v>
      </c>
      <c r="I25" s="83">
        <v>10</v>
      </c>
      <c r="J25" s="121" t="s">
        <v>8</v>
      </c>
      <c r="K25" s="70" t="s">
        <v>19</v>
      </c>
      <c r="L25" s="70" t="s">
        <v>24</v>
      </c>
      <c r="M25" s="56" t="s">
        <v>24</v>
      </c>
      <c r="N25" s="55" t="s">
        <v>26</v>
      </c>
      <c r="O25" s="56" t="s">
        <v>6</v>
      </c>
      <c r="P25" s="55">
        <v>2019</v>
      </c>
    </row>
    <row r="26" spans="2:16" x14ac:dyDescent="0.25">
      <c r="B26" s="74">
        <v>2</v>
      </c>
      <c r="C26" s="70" t="s">
        <v>7</v>
      </c>
      <c r="D26" s="70">
        <v>1</v>
      </c>
      <c r="E26" s="74">
        <v>2</v>
      </c>
      <c r="F26" s="44" t="s">
        <v>12</v>
      </c>
      <c r="G26" s="70" t="s">
        <v>8</v>
      </c>
      <c r="H26" s="44">
        <v>100</v>
      </c>
      <c r="I26" s="83">
        <v>20</v>
      </c>
      <c r="J26" s="121" t="s">
        <v>8</v>
      </c>
      <c r="K26" s="70" t="s">
        <v>19</v>
      </c>
      <c r="L26" s="70" t="s">
        <v>24</v>
      </c>
      <c r="M26" s="56" t="s">
        <v>24</v>
      </c>
      <c r="N26" s="55" t="s">
        <v>26</v>
      </c>
      <c r="O26" s="56" t="s">
        <v>7</v>
      </c>
      <c r="P26" s="55">
        <v>2020</v>
      </c>
    </row>
    <row r="27" spans="2:16" x14ac:dyDescent="0.25">
      <c r="B27" s="74">
        <v>1</v>
      </c>
      <c r="C27" s="70" t="s">
        <v>6</v>
      </c>
      <c r="D27" s="70">
        <v>2</v>
      </c>
      <c r="E27" s="74">
        <v>1</v>
      </c>
      <c r="F27" s="44" t="s">
        <v>11</v>
      </c>
      <c r="G27" s="70" t="s">
        <v>8</v>
      </c>
      <c r="H27" s="44">
        <v>100</v>
      </c>
      <c r="I27" s="83">
        <v>10</v>
      </c>
      <c r="J27" s="121" t="s">
        <v>8</v>
      </c>
      <c r="K27" s="70" t="s">
        <v>19</v>
      </c>
      <c r="L27" s="70" t="s">
        <v>24</v>
      </c>
      <c r="M27" s="56" t="s">
        <v>24</v>
      </c>
      <c r="N27" s="55" t="s">
        <v>26</v>
      </c>
      <c r="O27" s="56" t="s">
        <v>6</v>
      </c>
      <c r="P27" s="55">
        <v>2019</v>
      </c>
    </row>
    <row r="28" spans="2:16" x14ac:dyDescent="0.25">
      <c r="B28" s="74">
        <v>2</v>
      </c>
      <c r="C28" s="70" t="s">
        <v>7</v>
      </c>
      <c r="D28" s="70">
        <v>5</v>
      </c>
      <c r="E28" s="74">
        <v>2</v>
      </c>
      <c r="F28" s="44" t="s">
        <v>12</v>
      </c>
      <c r="G28" s="70" t="s">
        <v>8</v>
      </c>
      <c r="H28" s="44">
        <v>100</v>
      </c>
      <c r="I28" s="83">
        <v>20</v>
      </c>
      <c r="J28" s="121" t="s">
        <v>8</v>
      </c>
      <c r="K28" s="70" t="s">
        <v>19</v>
      </c>
      <c r="L28" s="70" t="s">
        <v>24</v>
      </c>
      <c r="M28" s="56" t="s">
        <v>24</v>
      </c>
      <c r="N28" s="55" t="s">
        <v>26</v>
      </c>
      <c r="O28" s="56" t="s">
        <v>7</v>
      </c>
      <c r="P28" s="55">
        <v>2020</v>
      </c>
    </row>
    <row r="29" spans="2:16" hidden="1" x14ac:dyDescent="0.25">
      <c r="B29" s="74">
        <v>3</v>
      </c>
      <c r="C29" s="70" t="s">
        <v>7</v>
      </c>
      <c r="D29" s="75">
        <v>2</v>
      </c>
      <c r="E29" s="74">
        <v>3</v>
      </c>
      <c r="F29" s="44" t="s">
        <v>13</v>
      </c>
      <c r="G29" s="70" t="s">
        <v>9</v>
      </c>
      <c r="H29" s="44">
        <v>110</v>
      </c>
      <c r="I29" s="83">
        <v>10</v>
      </c>
      <c r="J29" s="56" t="s">
        <v>9</v>
      </c>
      <c r="K29" s="57" t="s">
        <v>20</v>
      </c>
      <c r="L29" s="57" t="s">
        <v>25</v>
      </c>
      <c r="M29" s="81" t="s">
        <v>25</v>
      </c>
      <c r="N29" s="82" t="s">
        <v>27</v>
      </c>
      <c r="O29" s="56" t="s">
        <v>7</v>
      </c>
      <c r="P29" s="55">
        <v>2020</v>
      </c>
    </row>
    <row r="30" spans="2:16" hidden="1" x14ac:dyDescent="0.25">
      <c r="B30" s="74">
        <v>4</v>
      </c>
      <c r="C30" s="70" t="s">
        <v>6</v>
      </c>
      <c r="D30" s="75">
        <v>1</v>
      </c>
      <c r="E30" s="74">
        <v>4</v>
      </c>
      <c r="F30" s="44" t="s">
        <v>14</v>
      </c>
      <c r="G30" s="70" t="s">
        <v>9</v>
      </c>
      <c r="H30" s="44">
        <v>150</v>
      </c>
      <c r="I30" s="83">
        <v>20</v>
      </c>
      <c r="J30" s="56" t="s">
        <v>9</v>
      </c>
      <c r="K30" s="57" t="s">
        <v>20</v>
      </c>
      <c r="L30" s="57" t="s">
        <v>25</v>
      </c>
      <c r="M30" s="81" t="s">
        <v>25</v>
      </c>
      <c r="N30" s="82" t="s">
        <v>27</v>
      </c>
      <c r="O30" s="56" t="s">
        <v>6</v>
      </c>
      <c r="P30" s="55">
        <v>2019</v>
      </c>
    </row>
    <row r="31" spans="2:16" x14ac:dyDescent="0.25">
      <c r="B31" s="77">
        <v>5</v>
      </c>
      <c r="C31" s="78" t="s">
        <v>7</v>
      </c>
      <c r="D31" s="78">
        <v>1</v>
      </c>
      <c r="E31" s="74">
        <v>5</v>
      </c>
      <c r="F31" s="44" t="s">
        <v>15</v>
      </c>
      <c r="G31" s="70" t="s">
        <v>8</v>
      </c>
      <c r="H31" s="44">
        <v>100</v>
      </c>
      <c r="I31" s="83">
        <v>30</v>
      </c>
      <c r="J31" s="121" t="s">
        <v>8</v>
      </c>
      <c r="K31" s="70" t="s">
        <v>19</v>
      </c>
      <c r="L31" s="70" t="s">
        <v>24</v>
      </c>
      <c r="M31" s="56" t="s">
        <v>24</v>
      </c>
      <c r="N31" s="55" t="s">
        <v>26</v>
      </c>
      <c r="O31" s="56" t="s">
        <v>7</v>
      </c>
      <c r="P31" s="55">
        <v>2020</v>
      </c>
    </row>
    <row r="32" spans="2:16" hidden="1" x14ac:dyDescent="0.25">
      <c r="B32" s="74"/>
      <c r="C32" s="70"/>
      <c r="D32" s="75"/>
      <c r="E32" s="74">
        <v>6</v>
      </c>
      <c r="F32" s="44" t="s">
        <v>16</v>
      </c>
      <c r="G32" s="70" t="s">
        <v>9</v>
      </c>
      <c r="H32" s="44">
        <v>110</v>
      </c>
      <c r="I32" s="83">
        <v>40</v>
      </c>
      <c r="J32" s="56" t="s">
        <v>9</v>
      </c>
      <c r="K32" s="57" t="s">
        <v>20</v>
      </c>
      <c r="L32" s="57" t="s">
        <v>25</v>
      </c>
      <c r="M32" s="81" t="s">
        <v>25</v>
      </c>
      <c r="N32" s="82" t="s">
        <v>27</v>
      </c>
    </row>
    <row r="33" spans="2:16" hidden="1" x14ac:dyDescent="0.25">
      <c r="B33" s="77"/>
      <c r="C33" s="78"/>
      <c r="D33" s="79"/>
      <c r="E33" s="77">
        <v>7</v>
      </c>
      <c r="F33" s="84" t="s">
        <v>17</v>
      </c>
      <c r="G33" s="78" t="s">
        <v>10</v>
      </c>
      <c r="H33" s="84">
        <v>150</v>
      </c>
      <c r="I33" s="85">
        <v>50</v>
      </c>
      <c r="J33" s="81" t="s">
        <v>10</v>
      </c>
      <c r="K33" s="86" t="s">
        <v>21</v>
      </c>
      <c r="L33" s="86" t="s">
        <v>25</v>
      </c>
      <c r="M33" s="81" t="s">
        <v>25</v>
      </c>
      <c r="N33" s="82" t="s">
        <v>27</v>
      </c>
    </row>
    <row r="34" spans="2:16" hidden="1" x14ac:dyDescent="0.25">
      <c r="B34" s="74"/>
      <c r="C34" s="70"/>
      <c r="D34" s="75"/>
      <c r="O34" s="56" t="s">
        <v>28</v>
      </c>
      <c r="P34" s="55">
        <v>2021</v>
      </c>
    </row>
    <row r="35" spans="2:16" hidden="1" x14ac:dyDescent="0.25">
      <c r="B35" s="77"/>
      <c r="C35" s="78"/>
      <c r="D35" s="79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81" t="s">
        <v>42</v>
      </c>
      <c r="P35" s="82">
        <v>2022</v>
      </c>
    </row>
    <row r="36" spans="2:16" hidden="1" x14ac:dyDescent="0.25">
      <c r="B36" s="77"/>
      <c r="C36" s="78"/>
      <c r="D36" s="79"/>
      <c r="E36" s="11"/>
      <c r="F36" s="11"/>
      <c r="G36" s="11"/>
      <c r="H36" s="11"/>
      <c r="I36" s="11"/>
      <c r="J36" s="110" t="s">
        <v>52</v>
      </c>
      <c r="K36" s="110" t="s">
        <v>53</v>
      </c>
      <c r="L36" s="110" t="s">
        <v>54</v>
      </c>
      <c r="M36" s="110" t="s">
        <v>54</v>
      </c>
      <c r="N36" s="11" t="s">
        <v>55</v>
      </c>
      <c r="O36" s="11"/>
      <c r="P36" s="11"/>
    </row>
    <row r="37" spans="2:16" hidden="1" x14ac:dyDescent="0.25">
      <c r="B37" s="77"/>
      <c r="C37" s="78"/>
      <c r="D37" s="79"/>
      <c r="E37" s="11"/>
      <c r="F37" s="11"/>
      <c r="G37" s="11"/>
      <c r="H37" s="11"/>
      <c r="I37" s="11"/>
      <c r="J37" s="11"/>
      <c r="K37" s="11"/>
      <c r="L37" s="11"/>
      <c r="M37" s="110" t="s">
        <v>50</v>
      </c>
      <c r="N37" s="11" t="s">
        <v>51</v>
      </c>
      <c r="O37" s="11"/>
      <c r="P37" s="11"/>
    </row>
    <row r="38" spans="2:16" ht="6" customHeight="1" x14ac:dyDescent="0.25">
      <c r="B38" s="120"/>
      <c r="C38" s="120"/>
      <c r="D38" s="120"/>
    </row>
    <row r="39" spans="2:16" x14ac:dyDescent="0.25">
      <c r="D39" s="112">
        <f>D25+D26+D27+D28+D31</f>
        <v>14</v>
      </c>
    </row>
    <row r="40" spans="2:16" ht="16.5" thickBot="1" x14ac:dyDescent="0.3"/>
    <row r="41" spans="2:16" ht="16.5" thickBot="1" x14ac:dyDescent="0.3">
      <c r="B41" s="192" t="s">
        <v>47</v>
      </c>
      <c r="C41" s="193"/>
      <c r="D41" s="194"/>
      <c r="E41" s="240" t="s">
        <v>35</v>
      </c>
      <c r="F41" s="241"/>
      <c r="G41" s="241"/>
      <c r="H41" s="241"/>
      <c r="I41" s="242"/>
      <c r="J41" s="243" t="s">
        <v>2</v>
      </c>
      <c r="K41" s="244"/>
      <c r="L41" s="244"/>
      <c r="M41" s="245" t="s">
        <v>22</v>
      </c>
      <c r="N41" s="246"/>
      <c r="O41" s="192" t="s">
        <v>36</v>
      </c>
      <c r="P41" s="194"/>
    </row>
    <row r="42" spans="2:16" ht="16.5" thickBot="1" x14ac:dyDescent="0.3"/>
    <row r="43" spans="2:16" ht="16.5" thickBot="1" x14ac:dyDescent="0.3">
      <c r="B43" s="192" t="s">
        <v>47</v>
      </c>
      <c r="C43" s="193"/>
      <c r="D43" s="194"/>
      <c r="E43" s="240" t="s">
        <v>35</v>
      </c>
      <c r="F43" s="241"/>
      <c r="G43" s="241"/>
      <c r="H43" s="241"/>
      <c r="I43" s="242"/>
      <c r="J43" s="243" t="s">
        <v>2</v>
      </c>
      <c r="K43" s="244"/>
      <c r="L43" s="244"/>
      <c r="M43" s="245" t="s">
        <v>22</v>
      </c>
      <c r="N43" s="246"/>
      <c r="O43" s="192" t="s">
        <v>36</v>
      </c>
      <c r="P43" s="194"/>
    </row>
    <row r="45" spans="2:16" x14ac:dyDescent="0.25">
      <c r="B45" s="92" t="s">
        <v>0</v>
      </c>
      <c r="C45" s="94" t="s">
        <v>4</v>
      </c>
      <c r="D45" s="94" t="s">
        <v>33</v>
      </c>
      <c r="E45" s="108" t="s">
        <v>46</v>
      </c>
      <c r="F45" s="108" t="s">
        <v>1</v>
      </c>
      <c r="G45" s="108" t="s">
        <v>2</v>
      </c>
      <c r="H45" s="108" t="s">
        <v>5</v>
      </c>
      <c r="I45" s="108" t="s">
        <v>3</v>
      </c>
      <c r="J45" s="108" t="s">
        <v>44</v>
      </c>
      <c r="K45" s="108" t="s">
        <v>18</v>
      </c>
      <c r="L45" s="108" t="s">
        <v>22</v>
      </c>
      <c r="M45" s="108" t="s">
        <v>45</v>
      </c>
      <c r="N45" s="108" t="s">
        <v>23</v>
      </c>
      <c r="O45" s="109" t="s">
        <v>48</v>
      </c>
      <c r="P45" s="108" t="s">
        <v>29</v>
      </c>
    </row>
    <row r="46" spans="2:16" hidden="1" x14ac:dyDescent="0.25">
      <c r="B46" s="74">
        <v>1</v>
      </c>
      <c r="C46" s="87" t="s">
        <v>6</v>
      </c>
      <c r="D46" s="75">
        <v>5</v>
      </c>
      <c r="E46" s="74">
        <v>1</v>
      </c>
      <c r="F46" s="44" t="s">
        <v>11</v>
      </c>
      <c r="G46" s="87" t="s">
        <v>8</v>
      </c>
      <c r="H46" s="44">
        <v>100</v>
      </c>
      <c r="I46" s="83">
        <v>10</v>
      </c>
      <c r="J46" s="74" t="s">
        <v>8</v>
      </c>
      <c r="K46" s="87" t="s">
        <v>19</v>
      </c>
      <c r="L46" s="87" t="s">
        <v>24</v>
      </c>
      <c r="M46" s="56" t="s">
        <v>24</v>
      </c>
      <c r="N46" s="55" t="s">
        <v>26</v>
      </c>
      <c r="O46" s="56" t="s">
        <v>6</v>
      </c>
      <c r="P46" s="55">
        <v>2019</v>
      </c>
    </row>
    <row r="47" spans="2:16" hidden="1" x14ac:dyDescent="0.25">
      <c r="B47" s="74">
        <v>2</v>
      </c>
      <c r="C47" s="87" t="s">
        <v>7</v>
      </c>
      <c r="D47" s="76">
        <v>1</v>
      </c>
      <c r="E47" s="74">
        <v>2</v>
      </c>
      <c r="F47" s="44" t="s">
        <v>12</v>
      </c>
      <c r="G47" s="87" t="s">
        <v>8</v>
      </c>
      <c r="H47" s="44">
        <v>100</v>
      </c>
      <c r="I47" s="83">
        <v>20</v>
      </c>
      <c r="J47" s="74" t="s">
        <v>8</v>
      </c>
      <c r="K47" s="87" t="s">
        <v>19</v>
      </c>
      <c r="L47" s="87" t="s">
        <v>24</v>
      </c>
      <c r="M47" s="56" t="s">
        <v>24</v>
      </c>
      <c r="N47" s="55" t="s">
        <v>26</v>
      </c>
      <c r="O47" s="56" t="s">
        <v>7</v>
      </c>
      <c r="P47" s="55">
        <v>2020</v>
      </c>
    </row>
    <row r="48" spans="2:16" hidden="1" x14ac:dyDescent="0.25">
      <c r="B48" s="74">
        <v>1</v>
      </c>
      <c r="C48" s="87" t="s">
        <v>6</v>
      </c>
      <c r="D48" s="75">
        <v>2</v>
      </c>
      <c r="E48" s="74">
        <v>1</v>
      </c>
      <c r="F48" s="44" t="s">
        <v>11</v>
      </c>
      <c r="G48" s="87" t="s">
        <v>8</v>
      </c>
      <c r="H48" s="44">
        <v>100</v>
      </c>
      <c r="I48" s="83">
        <v>10</v>
      </c>
      <c r="J48" s="74" t="s">
        <v>8</v>
      </c>
      <c r="K48" s="87" t="s">
        <v>19</v>
      </c>
      <c r="L48" s="87" t="s">
        <v>24</v>
      </c>
      <c r="M48" s="56" t="s">
        <v>24</v>
      </c>
      <c r="N48" s="55" t="s">
        <v>26</v>
      </c>
      <c r="O48" s="56" t="s">
        <v>6</v>
      </c>
      <c r="P48" s="55">
        <v>2019</v>
      </c>
    </row>
    <row r="49" spans="2:21" hidden="1" x14ac:dyDescent="0.25">
      <c r="B49" s="74">
        <v>2</v>
      </c>
      <c r="C49" s="87" t="s">
        <v>7</v>
      </c>
      <c r="D49" s="75">
        <v>5</v>
      </c>
      <c r="E49" s="74">
        <v>2</v>
      </c>
      <c r="F49" s="44" t="s">
        <v>12</v>
      </c>
      <c r="G49" s="87" t="s">
        <v>8</v>
      </c>
      <c r="H49" s="44">
        <v>100</v>
      </c>
      <c r="I49" s="83">
        <v>20</v>
      </c>
      <c r="J49" s="74" t="s">
        <v>8</v>
      </c>
      <c r="K49" s="87" t="s">
        <v>19</v>
      </c>
      <c r="L49" s="87" t="s">
        <v>24</v>
      </c>
      <c r="M49" s="56" t="s">
        <v>24</v>
      </c>
      <c r="N49" s="55" t="s">
        <v>26</v>
      </c>
      <c r="O49" s="56" t="s">
        <v>7</v>
      </c>
      <c r="P49" s="55">
        <v>2020</v>
      </c>
    </row>
    <row r="50" spans="2:21" x14ac:dyDescent="0.25">
      <c r="B50" s="74">
        <v>3</v>
      </c>
      <c r="C50" s="87" t="s">
        <v>7</v>
      </c>
      <c r="D50" s="131">
        <v>2</v>
      </c>
      <c r="E50" s="74">
        <v>3</v>
      </c>
      <c r="F50" s="44" t="s">
        <v>13</v>
      </c>
      <c r="G50" s="87" t="s">
        <v>9</v>
      </c>
      <c r="H50" s="44">
        <v>110</v>
      </c>
      <c r="I50" s="83">
        <v>10</v>
      </c>
      <c r="J50" s="56" t="s">
        <v>9</v>
      </c>
      <c r="K50" s="88" t="s">
        <v>20</v>
      </c>
      <c r="L50" s="88" t="s">
        <v>25</v>
      </c>
      <c r="M50" s="81" t="s">
        <v>25</v>
      </c>
      <c r="N50" s="128" t="s">
        <v>27</v>
      </c>
      <c r="O50" s="56" t="s">
        <v>7</v>
      </c>
      <c r="P50" s="129">
        <v>2020</v>
      </c>
    </row>
    <row r="51" spans="2:21" hidden="1" x14ac:dyDescent="0.25">
      <c r="B51" s="74">
        <v>4</v>
      </c>
      <c r="C51" s="87" t="s">
        <v>6</v>
      </c>
      <c r="D51" s="75">
        <v>1</v>
      </c>
      <c r="E51" s="74">
        <v>4</v>
      </c>
      <c r="F51" s="44" t="s">
        <v>14</v>
      </c>
      <c r="G51" s="87" t="s">
        <v>9</v>
      </c>
      <c r="H51" s="44">
        <v>150</v>
      </c>
      <c r="I51" s="83">
        <v>20</v>
      </c>
      <c r="J51" s="56" t="s">
        <v>9</v>
      </c>
      <c r="K51" s="88" t="s">
        <v>20</v>
      </c>
      <c r="L51" s="88" t="s">
        <v>25</v>
      </c>
      <c r="M51" s="81" t="s">
        <v>25</v>
      </c>
      <c r="N51" s="128" t="s">
        <v>27</v>
      </c>
      <c r="O51" s="56" t="s">
        <v>6</v>
      </c>
      <c r="P51" s="55">
        <v>2019</v>
      </c>
    </row>
    <row r="52" spans="2:21" hidden="1" x14ac:dyDescent="0.25">
      <c r="B52" s="77">
        <v>5</v>
      </c>
      <c r="C52" s="78" t="s">
        <v>7</v>
      </c>
      <c r="D52" s="79">
        <v>1</v>
      </c>
      <c r="E52" s="74">
        <v>5</v>
      </c>
      <c r="F52" s="44" t="s">
        <v>15</v>
      </c>
      <c r="G52" s="87" t="s">
        <v>8</v>
      </c>
      <c r="H52" s="44">
        <v>100</v>
      </c>
      <c r="I52" s="83">
        <v>30</v>
      </c>
      <c r="J52" s="74" t="s">
        <v>8</v>
      </c>
      <c r="K52" s="87" t="s">
        <v>19</v>
      </c>
      <c r="L52" s="87" t="s">
        <v>24</v>
      </c>
      <c r="M52" s="56" t="s">
        <v>24</v>
      </c>
      <c r="N52" s="55" t="s">
        <v>26</v>
      </c>
      <c r="O52" s="56" t="s">
        <v>7</v>
      </c>
      <c r="P52" s="55">
        <v>2020</v>
      </c>
    </row>
    <row r="53" spans="2:21" hidden="1" x14ac:dyDescent="0.25">
      <c r="B53" s="74"/>
      <c r="C53" s="87"/>
      <c r="D53" s="75"/>
      <c r="E53" s="74">
        <v>6</v>
      </c>
      <c r="F53" s="44" t="s">
        <v>16</v>
      </c>
      <c r="G53" s="87" t="s">
        <v>9</v>
      </c>
      <c r="H53" s="44">
        <v>110</v>
      </c>
      <c r="I53" s="83">
        <v>40</v>
      </c>
      <c r="J53" s="56" t="s">
        <v>9</v>
      </c>
      <c r="K53" s="88" t="s">
        <v>20</v>
      </c>
      <c r="L53" s="88" t="s">
        <v>25</v>
      </c>
      <c r="M53" s="81" t="s">
        <v>25</v>
      </c>
      <c r="N53" s="128" t="s">
        <v>27</v>
      </c>
    </row>
    <row r="54" spans="2:21" hidden="1" x14ac:dyDescent="0.25">
      <c r="B54" s="77"/>
      <c r="C54" s="78"/>
      <c r="D54" s="79"/>
      <c r="E54" s="77">
        <v>7</v>
      </c>
      <c r="F54" s="84" t="s">
        <v>17</v>
      </c>
      <c r="G54" s="78" t="s">
        <v>10</v>
      </c>
      <c r="H54" s="84">
        <v>150</v>
      </c>
      <c r="I54" s="85">
        <v>50</v>
      </c>
      <c r="J54" s="81" t="s">
        <v>10</v>
      </c>
      <c r="K54" s="86" t="s">
        <v>21</v>
      </c>
      <c r="L54" s="86" t="s">
        <v>25</v>
      </c>
      <c r="M54" s="81" t="s">
        <v>25</v>
      </c>
      <c r="N54" s="128" t="s">
        <v>27</v>
      </c>
    </row>
    <row r="55" spans="2:21" hidden="1" x14ac:dyDescent="0.25">
      <c r="B55" s="74"/>
      <c r="C55" s="87"/>
      <c r="D55" s="75"/>
      <c r="O55" s="56" t="s">
        <v>28</v>
      </c>
      <c r="P55" s="55">
        <v>2021</v>
      </c>
    </row>
    <row r="56" spans="2:21" hidden="1" x14ac:dyDescent="0.25">
      <c r="B56" s="77"/>
      <c r="C56" s="78"/>
      <c r="D56" s="79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81" t="s">
        <v>42</v>
      </c>
      <c r="P56" s="82">
        <v>2022</v>
      </c>
    </row>
    <row r="57" spans="2:21" hidden="1" x14ac:dyDescent="0.25">
      <c r="B57" s="77"/>
      <c r="C57" s="78"/>
      <c r="D57" s="79"/>
      <c r="E57" s="11"/>
      <c r="F57" s="11"/>
      <c r="G57" s="11"/>
      <c r="H57" s="11"/>
      <c r="I57" s="11"/>
      <c r="J57" s="110" t="s">
        <v>52</v>
      </c>
      <c r="K57" s="110" t="s">
        <v>53</v>
      </c>
      <c r="L57" s="110" t="s">
        <v>54</v>
      </c>
      <c r="M57" s="110" t="s">
        <v>54</v>
      </c>
      <c r="N57" s="11" t="s">
        <v>55</v>
      </c>
      <c r="O57" s="11"/>
      <c r="P57" s="11"/>
    </row>
    <row r="58" spans="2:21" hidden="1" x14ac:dyDescent="0.25">
      <c r="B58" s="77"/>
      <c r="C58" s="78"/>
      <c r="D58" s="79"/>
      <c r="E58" s="11"/>
      <c r="F58" s="11"/>
      <c r="G58" s="11"/>
      <c r="H58" s="11"/>
      <c r="I58" s="11"/>
      <c r="J58" s="11"/>
      <c r="K58" s="11"/>
      <c r="L58" s="11"/>
      <c r="M58" s="110" t="s">
        <v>50</v>
      </c>
      <c r="N58" s="11" t="s">
        <v>51</v>
      </c>
      <c r="O58" s="11"/>
      <c r="P58" s="11"/>
    </row>
    <row r="61" spans="2:21" ht="16.5" thickBot="1" x14ac:dyDescent="0.3"/>
    <row r="62" spans="2:21" ht="16.5" thickBot="1" x14ac:dyDescent="0.3">
      <c r="B62" s="192" t="s">
        <v>47</v>
      </c>
      <c r="C62" s="193"/>
      <c r="D62" s="194"/>
      <c r="E62" s="240" t="s">
        <v>35</v>
      </c>
      <c r="F62" s="241"/>
      <c r="G62" s="241"/>
      <c r="H62" s="241"/>
      <c r="I62" s="242"/>
      <c r="J62" s="243" t="s">
        <v>2</v>
      </c>
      <c r="K62" s="244"/>
      <c r="L62" s="244"/>
      <c r="M62" s="245" t="s">
        <v>22</v>
      </c>
      <c r="N62" s="246"/>
      <c r="O62" s="192" t="s">
        <v>36</v>
      </c>
      <c r="P62" s="194"/>
    </row>
    <row r="64" spans="2:21" x14ac:dyDescent="0.25">
      <c r="B64" s="92" t="s">
        <v>0</v>
      </c>
      <c r="C64" s="94" t="s">
        <v>4</v>
      </c>
      <c r="D64" s="94" t="s">
        <v>33</v>
      </c>
      <c r="E64" s="108" t="s">
        <v>46</v>
      </c>
      <c r="F64" s="108" t="s">
        <v>1</v>
      </c>
      <c r="G64" s="108" t="s">
        <v>2</v>
      </c>
      <c r="H64" s="108" t="s">
        <v>5</v>
      </c>
      <c r="I64" s="108" t="s">
        <v>3</v>
      </c>
      <c r="J64" s="108" t="s">
        <v>44</v>
      </c>
      <c r="K64" s="108" t="s">
        <v>18</v>
      </c>
      <c r="L64" s="108" t="s">
        <v>22</v>
      </c>
      <c r="M64" s="108" t="s">
        <v>45</v>
      </c>
      <c r="N64" s="108" t="s">
        <v>23</v>
      </c>
      <c r="O64" s="109" t="s">
        <v>48</v>
      </c>
      <c r="P64" s="108" t="s">
        <v>29</v>
      </c>
      <c r="S64" s="62"/>
      <c r="T64" s="62"/>
      <c r="U64" s="62"/>
    </row>
    <row r="65" spans="2:16" hidden="1" x14ac:dyDescent="0.25">
      <c r="B65" s="74">
        <v>1</v>
      </c>
      <c r="C65" s="87" t="s">
        <v>6</v>
      </c>
      <c r="D65" s="75">
        <v>5</v>
      </c>
      <c r="E65" s="74">
        <v>1</v>
      </c>
      <c r="F65" s="44" t="s">
        <v>11</v>
      </c>
      <c r="G65" s="87" t="s">
        <v>8</v>
      </c>
      <c r="H65" s="44">
        <v>100</v>
      </c>
      <c r="I65" s="83">
        <v>10</v>
      </c>
      <c r="J65" s="74" t="s">
        <v>8</v>
      </c>
      <c r="K65" s="87" t="s">
        <v>19</v>
      </c>
      <c r="L65" s="87" t="s">
        <v>24</v>
      </c>
      <c r="M65" s="56" t="s">
        <v>24</v>
      </c>
      <c r="N65" s="55" t="s">
        <v>26</v>
      </c>
      <c r="O65" s="56" t="s">
        <v>6</v>
      </c>
      <c r="P65" s="55">
        <v>2019</v>
      </c>
    </row>
    <row r="66" spans="2:16" x14ac:dyDescent="0.25">
      <c r="B66" s="74">
        <v>2</v>
      </c>
      <c r="C66" s="87" t="s">
        <v>7</v>
      </c>
      <c r="D66" s="133">
        <v>1</v>
      </c>
      <c r="E66" s="74">
        <v>2</v>
      </c>
      <c r="F66" s="111" t="s">
        <v>12</v>
      </c>
      <c r="G66" s="87" t="s">
        <v>8</v>
      </c>
      <c r="H66" s="44">
        <v>100</v>
      </c>
      <c r="I66" s="132">
        <v>20</v>
      </c>
      <c r="J66" s="74" t="s">
        <v>8</v>
      </c>
      <c r="K66" s="87" t="s">
        <v>19</v>
      </c>
      <c r="L66" s="87" t="s">
        <v>24</v>
      </c>
      <c r="M66" s="56" t="s">
        <v>24</v>
      </c>
      <c r="N66" s="55" t="s">
        <v>26</v>
      </c>
      <c r="O66" s="56" t="s">
        <v>7</v>
      </c>
      <c r="P66" s="55">
        <v>2020</v>
      </c>
    </row>
    <row r="67" spans="2:16" hidden="1" x14ac:dyDescent="0.25">
      <c r="B67" s="74">
        <v>1</v>
      </c>
      <c r="C67" s="87" t="s">
        <v>6</v>
      </c>
      <c r="D67" s="130">
        <v>2</v>
      </c>
      <c r="E67" s="74">
        <v>1</v>
      </c>
      <c r="F67" s="44" t="s">
        <v>11</v>
      </c>
      <c r="G67" s="87" t="s">
        <v>8</v>
      </c>
      <c r="H67" s="44">
        <v>100</v>
      </c>
      <c r="I67" s="132">
        <v>10</v>
      </c>
      <c r="J67" s="74" t="s">
        <v>8</v>
      </c>
      <c r="K67" s="87" t="s">
        <v>19</v>
      </c>
      <c r="L67" s="87" t="s">
        <v>24</v>
      </c>
      <c r="M67" s="56" t="s">
        <v>24</v>
      </c>
      <c r="N67" s="55" t="s">
        <v>26</v>
      </c>
      <c r="O67" s="56" t="s">
        <v>6</v>
      </c>
      <c r="P67" s="55">
        <v>2019</v>
      </c>
    </row>
    <row r="68" spans="2:16" x14ac:dyDescent="0.25">
      <c r="B68" s="74">
        <v>2</v>
      </c>
      <c r="C68" s="87" t="s">
        <v>7</v>
      </c>
      <c r="D68" s="133">
        <v>5</v>
      </c>
      <c r="E68" s="74">
        <v>2</v>
      </c>
      <c r="F68" s="111" t="s">
        <v>12</v>
      </c>
      <c r="G68" s="87" t="s">
        <v>8</v>
      </c>
      <c r="H68" s="44">
        <v>100</v>
      </c>
      <c r="I68" s="132">
        <v>20</v>
      </c>
      <c r="J68" s="74" t="s">
        <v>8</v>
      </c>
      <c r="K68" s="87" t="s">
        <v>19</v>
      </c>
      <c r="L68" s="87" t="s">
        <v>24</v>
      </c>
      <c r="M68" s="56" t="s">
        <v>24</v>
      </c>
      <c r="N68" s="55" t="s">
        <v>26</v>
      </c>
      <c r="O68" s="56" t="s">
        <v>7</v>
      </c>
      <c r="P68" s="55">
        <v>2020</v>
      </c>
    </row>
    <row r="69" spans="2:16" hidden="1" x14ac:dyDescent="0.25">
      <c r="B69" s="74">
        <v>3</v>
      </c>
      <c r="C69" s="87" t="s">
        <v>7</v>
      </c>
      <c r="D69" s="75">
        <v>2</v>
      </c>
      <c r="E69" s="74">
        <v>3</v>
      </c>
      <c r="F69" s="44" t="s">
        <v>13</v>
      </c>
      <c r="G69" s="87" t="s">
        <v>9</v>
      </c>
      <c r="H69" s="44">
        <v>110</v>
      </c>
      <c r="I69" s="83">
        <v>10</v>
      </c>
      <c r="J69" s="56" t="s">
        <v>9</v>
      </c>
      <c r="K69" s="88" t="s">
        <v>20</v>
      </c>
      <c r="L69" s="88" t="s">
        <v>25</v>
      </c>
      <c r="M69" s="81" t="s">
        <v>25</v>
      </c>
      <c r="N69" s="82" t="s">
        <v>27</v>
      </c>
      <c r="O69" s="56" t="s">
        <v>7</v>
      </c>
      <c r="P69" s="55">
        <v>2020</v>
      </c>
    </row>
    <row r="70" spans="2:16" hidden="1" x14ac:dyDescent="0.25">
      <c r="B70" s="74">
        <v>4</v>
      </c>
      <c r="C70" s="87" t="s">
        <v>6</v>
      </c>
      <c r="D70" s="75">
        <v>1</v>
      </c>
      <c r="E70" s="74">
        <v>4</v>
      </c>
      <c r="F70" s="44" t="s">
        <v>14</v>
      </c>
      <c r="G70" s="87" t="s">
        <v>9</v>
      </c>
      <c r="H70" s="44">
        <v>150</v>
      </c>
      <c r="I70" s="83">
        <v>20</v>
      </c>
      <c r="J70" s="56" t="s">
        <v>9</v>
      </c>
      <c r="K70" s="88" t="s">
        <v>20</v>
      </c>
      <c r="L70" s="88" t="s">
        <v>25</v>
      </c>
      <c r="M70" s="81" t="s">
        <v>25</v>
      </c>
      <c r="N70" s="82" t="s">
        <v>27</v>
      </c>
      <c r="O70" s="56" t="s">
        <v>6</v>
      </c>
      <c r="P70" s="55">
        <v>2019</v>
      </c>
    </row>
    <row r="71" spans="2:16" hidden="1" x14ac:dyDescent="0.25">
      <c r="B71" s="77">
        <v>5</v>
      </c>
      <c r="C71" s="78" t="s">
        <v>7</v>
      </c>
      <c r="D71" s="79">
        <v>1</v>
      </c>
      <c r="E71" s="74">
        <v>5</v>
      </c>
      <c r="F71" s="44" t="s">
        <v>15</v>
      </c>
      <c r="G71" s="87" t="s">
        <v>8</v>
      </c>
      <c r="H71" s="44">
        <v>100</v>
      </c>
      <c r="I71" s="83">
        <v>30</v>
      </c>
      <c r="J71" s="74" t="s">
        <v>8</v>
      </c>
      <c r="K71" s="87" t="s">
        <v>19</v>
      </c>
      <c r="L71" s="87" t="s">
        <v>24</v>
      </c>
      <c r="M71" s="56" t="s">
        <v>24</v>
      </c>
      <c r="N71" s="55" t="s">
        <v>26</v>
      </c>
      <c r="O71" s="56" t="s">
        <v>7</v>
      </c>
      <c r="P71" s="55">
        <v>2020</v>
      </c>
    </row>
    <row r="72" spans="2:16" hidden="1" x14ac:dyDescent="0.25">
      <c r="B72" s="74"/>
      <c r="C72" s="87"/>
      <c r="D72" s="75"/>
      <c r="E72" s="74">
        <v>6</v>
      </c>
      <c r="F72" s="44" t="s">
        <v>16</v>
      </c>
      <c r="G72" s="87" t="s">
        <v>9</v>
      </c>
      <c r="H72" s="44">
        <v>110</v>
      </c>
      <c r="I72" s="83">
        <v>40</v>
      </c>
      <c r="J72" s="56" t="s">
        <v>9</v>
      </c>
      <c r="K72" s="88" t="s">
        <v>20</v>
      </c>
      <c r="L72" s="88" t="s">
        <v>25</v>
      </c>
      <c r="M72" s="81" t="s">
        <v>25</v>
      </c>
      <c r="N72" s="82" t="s">
        <v>27</v>
      </c>
    </row>
    <row r="73" spans="2:16" hidden="1" x14ac:dyDescent="0.25">
      <c r="B73" s="77"/>
      <c r="C73" s="78"/>
      <c r="D73" s="79"/>
      <c r="E73" s="77">
        <v>7</v>
      </c>
      <c r="F73" s="84" t="s">
        <v>17</v>
      </c>
      <c r="G73" s="78" t="s">
        <v>10</v>
      </c>
      <c r="H73" s="84">
        <v>150</v>
      </c>
      <c r="I73" s="85">
        <v>50</v>
      </c>
      <c r="J73" s="81" t="s">
        <v>10</v>
      </c>
      <c r="K73" s="86" t="s">
        <v>21</v>
      </c>
      <c r="L73" s="86" t="s">
        <v>25</v>
      </c>
      <c r="M73" s="81" t="s">
        <v>25</v>
      </c>
      <c r="N73" s="82" t="s">
        <v>27</v>
      </c>
    </row>
    <row r="74" spans="2:16" hidden="1" x14ac:dyDescent="0.25">
      <c r="B74" s="74"/>
      <c r="C74" s="87"/>
      <c r="D74" s="75"/>
      <c r="O74" s="56" t="s">
        <v>28</v>
      </c>
      <c r="P74" s="55">
        <v>2021</v>
      </c>
    </row>
    <row r="75" spans="2:16" hidden="1" x14ac:dyDescent="0.25">
      <c r="B75" s="77"/>
      <c r="C75" s="78"/>
      <c r="D75" s="79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81" t="s">
        <v>42</v>
      </c>
      <c r="P75" s="82">
        <v>2022</v>
      </c>
    </row>
    <row r="76" spans="2:16" hidden="1" x14ac:dyDescent="0.25">
      <c r="B76" s="77"/>
      <c r="C76" s="78"/>
      <c r="D76" s="79"/>
      <c r="E76" s="11"/>
      <c r="F76" s="11"/>
      <c r="G76" s="11"/>
      <c r="H76" s="11"/>
      <c r="I76" s="11"/>
      <c r="J76" s="110" t="s">
        <v>52</v>
      </c>
      <c r="K76" s="110" t="s">
        <v>53</v>
      </c>
      <c r="L76" s="110" t="s">
        <v>54</v>
      </c>
      <c r="M76" s="110" t="s">
        <v>54</v>
      </c>
      <c r="N76" s="11" t="s">
        <v>55</v>
      </c>
      <c r="O76" s="11"/>
      <c r="P76" s="11"/>
    </row>
    <row r="77" spans="2:16" hidden="1" x14ac:dyDescent="0.25">
      <c r="B77" s="77"/>
      <c r="C77" s="78"/>
      <c r="D77" s="79"/>
      <c r="E77" s="11"/>
      <c r="F77" s="11"/>
      <c r="G77" s="11"/>
      <c r="H77" s="11"/>
      <c r="I77" s="11"/>
      <c r="J77" s="11"/>
      <c r="K77" s="11"/>
      <c r="L77" s="11"/>
      <c r="M77" s="110" t="s">
        <v>50</v>
      </c>
      <c r="N77" s="11" t="s">
        <v>51</v>
      </c>
      <c r="O77" s="11"/>
      <c r="P77" s="11"/>
    </row>
    <row r="78" spans="2:16" ht="7.5" customHeight="1" x14ac:dyDescent="0.25">
      <c r="K78" s="11"/>
    </row>
    <row r="79" spans="2:16" x14ac:dyDescent="0.25">
      <c r="C79" s="134" t="s">
        <v>67</v>
      </c>
      <c r="D79" s="136" t="s">
        <v>66</v>
      </c>
      <c r="E79" s="135">
        <f>1*20+5*20</f>
        <v>120</v>
      </c>
    </row>
  </sheetData>
  <mergeCells count="25">
    <mergeCell ref="B62:D62"/>
    <mergeCell ref="E62:I62"/>
    <mergeCell ref="J62:L62"/>
    <mergeCell ref="M62:N62"/>
    <mergeCell ref="O62:P62"/>
    <mergeCell ref="B43:D43"/>
    <mergeCell ref="E43:I43"/>
    <mergeCell ref="J43:L43"/>
    <mergeCell ref="M43:N43"/>
    <mergeCell ref="O43:P43"/>
    <mergeCell ref="B41:D41"/>
    <mergeCell ref="E41:I41"/>
    <mergeCell ref="J41:L41"/>
    <mergeCell ref="M41:N41"/>
    <mergeCell ref="O41:P41"/>
    <mergeCell ref="B22:D22"/>
    <mergeCell ref="E22:I22"/>
    <mergeCell ref="J22:L22"/>
    <mergeCell ref="M22:N22"/>
    <mergeCell ref="O22:P22"/>
    <mergeCell ref="B3:D3"/>
    <mergeCell ref="E3:I3"/>
    <mergeCell ref="J3:L3"/>
    <mergeCell ref="M3:N3"/>
    <mergeCell ref="O3:P3"/>
  </mergeCells>
  <pageMargins left="0.7" right="0.7" top="0.78740157499999996" bottom="0.78740157499999996" header="0.3" footer="0.3"/>
  <pageSetup paperSize="9" orientation="portrait" horizontalDpi="0" verticalDpi="0" r:id="rId1"/>
  <tableParts count="4">
    <tablePart r:id="rId2"/>
    <tablePart r:id="rId3"/>
    <tablePart r:id="rId4"/>
    <tablePart r:id="rId5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DBC25-A7F5-4E38-9944-66ACEC8D834F}">
  <dimension ref="B2:Z27"/>
  <sheetViews>
    <sheetView showGridLines="0" tabSelected="1" zoomScale="90" zoomScaleNormal="90" workbookViewId="0">
      <selection activeCell="E3" sqref="E3"/>
    </sheetView>
  </sheetViews>
  <sheetFormatPr defaultRowHeight="15.75" x14ac:dyDescent="0.25"/>
  <cols>
    <col min="1" max="1" width="4.25" customWidth="1"/>
    <col min="2" max="3" width="2.75" customWidth="1"/>
    <col min="4" max="5" width="5" customWidth="1"/>
    <col min="6" max="6" width="13.5" customWidth="1"/>
    <col min="7" max="7" width="3.25" customWidth="1"/>
    <col min="8" max="9" width="5" customWidth="1"/>
    <col min="11" max="11" width="3.125" customWidth="1"/>
    <col min="12" max="12" width="2.5" customWidth="1"/>
    <col min="13" max="13" width="2.25" customWidth="1"/>
    <col min="14" max="14" width="14.5" customWidth="1"/>
    <col min="15" max="15" width="4.625" customWidth="1"/>
    <col min="16" max="16" width="5.375" customWidth="1"/>
    <col min="17" max="18" width="5.5" customWidth="1"/>
    <col min="19" max="19" width="3.375" customWidth="1"/>
    <col min="20" max="20" width="5" customWidth="1"/>
    <col min="21" max="21" width="4.75" customWidth="1"/>
    <col min="22" max="23" width="6.75" customWidth="1"/>
    <col min="24" max="25" width="3.5" customWidth="1"/>
    <col min="26" max="26" width="7.625" customWidth="1"/>
  </cols>
  <sheetData>
    <row r="2" spans="2:26" ht="18.75" x14ac:dyDescent="0.3">
      <c r="B2" s="91" t="s">
        <v>31</v>
      </c>
      <c r="C2" s="91"/>
      <c r="D2" s="91"/>
      <c r="E2" s="91" t="s">
        <v>136</v>
      </c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</row>
    <row r="3" spans="2:26" ht="18.75" x14ac:dyDescent="0.3">
      <c r="B3" s="91" t="s">
        <v>38</v>
      </c>
      <c r="C3" s="91"/>
      <c r="D3" s="91"/>
      <c r="E3" s="107">
        <v>6</v>
      </c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</row>
    <row r="4" spans="2:26" ht="16.5" thickBot="1" x14ac:dyDescent="0.3"/>
    <row r="5" spans="2:26" ht="16.5" thickBot="1" x14ac:dyDescent="0.3">
      <c r="B5" s="192" t="s">
        <v>32</v>
      </c>
      <c r="C5" s="193"/>
      <c r="D5" s="193"/>
      <c r="E5" s="193"/>
      <c r="F5" s="194"/>
      <c r="H5" s="192" t="s">
        <v>36</v>
      </c>
      <c r="I5" s="193"/>
      <c r="J5" s="194"/>
      <c r="L5" s="192" t="s">
        <v>35</v>
      </c>
      <c r="M5" s="193"/>
      <c r="N5" s="193"/>
      <c r="O5" s="193"/>
      <c r="P5" s="193"/>
      <c r="Q5" s="193"/>
      <c r="R5" s="194"/>
      <c r="T5" s="192" t="s">
        <v>2</v>
      </c>
      <c r="U5" s="193"/>
      <c r="V5" s="193"/>
      <c r="W5" s="193"/>
      <c r="X5" s="193"/>
      <c r="Y5" s="194"/>
    </row>
    <row r="6" spans="2:26" x14ac:dyDescent="0.25">
      <c r="B6" s="195" t="s">
        <v>0</v>
      </c>
      <c r="C6" s="196"/>
      <c r="D6" s="197" t="s">
        <v>4</v>
      </c>
      <c r="E6" s="196"/>
      <c r="F6" s="4" t="s">
        <v>33</v>
      </c>
      <c r="H6" s="195" t="s">
        <v>4</v>
      </c>
      <c r="I6" s="196"/>
      <c r="J6" s="24" t="s">
        <v>29</v>
      </c>
      <c r="L6" s="195" t="s">
        <v>0</v>
      </c>
      <c r="M6" s="196"/>
      <c r="N6" s="3" t="s">
        <v>1</v>
      </c>
      <c r="O6" s="197" t="s">
        <v>2</v>
      </c>
      <c r="P6" s="196"/>
      <c r="Q6" s="3" t="s">
        <v>5</v>
      </c>
      <c r="R6" s="27" t="s">
        <v>3</v>
      </c>
      <c r="T6" s="195" t="s">
        <v>2</v>
      </c>
      <c r="U6" s="196"/>
      <c r="V6" s="197" t="s">
        <v>18</v>
      </c>
      <c r="W6" s="196"/>
      <c r="X6" s="197" t="s">
        <v>22</v>
      </c>
      <c r="Y6" s="198"/>
    </row>
    <row r="7" spans="2:26" x14ac:dyDescent="0.25">
      <c r="B7" s="202">
        <v>1</v>
      </c>
      <c r="C7" s="200"/>
      <c r="D7" s="199" t="s">
        <v>6</v>
      </c>
      <c r="E7" s="200"/>
      <c r="F7" s="46">
        <v>5</v>
      </c>
      <c r="H7" s="203" t="s">
        <v>6</v>
      </c>
      <c r="I7" s="204"/>
      <c r="J7" s="6">
        <v>2019</v>
      </c>
      <c r="L7" s="202">
        <v>1</v>
      </c>
      <c r="M7" s="200"/>
      <c r="N7" s="44" t="s">
        <v>11</v>
      </c>
      <c r="O7" s="199" t="s">
        <v>8</v>
      </c>
      <c r="P7" s="200"/>
      <c r="Q7" s="44">
        <v>100</v>
      </c>
      <c r="R7" s="45">
        <v>10</v>
      </c>
      <c r="T7" s="202" t="s">
        <v>8</v>
      </c>
      <c r="U7" s="200"/>
      <c r="V7" s="199" t="s">
        <v>19</v>
      </c>
      <c r="W7" s="200"/>
      <c r="X7" s="199" t="s">
        <v>24</v>
      </c>
      <c r="Y7" s="201"/>
    </row>
    <row r="8" spans="2:26" x14ac:dyDescent="0.25">
      <c r="B8" s="247">
        <v>2</v>
      </c>
      <c r="C8" s="248"/>
      <c r="D8" s="249" t="s">
        <v>6</v>
      </c>
      <c r="E8" s="250"/>
      <c r="F8" s="32">
        <v>1</v>
      </c>
      <c r="H8" s="203" t="s">
        <v>7</v>
      </c>
      <c r="I8" s="204"/>
      <c r="J8" s="6">
        <v>2020</v>
      </c>
      <c r="L8" s="247">
        <v>2</v>
      </c>
      <c r="M8" s="248"/>
      <c r="N8" s="114" t="s">
        <v>12</v>
      </c>
      <c r="O8" s="249" t="s">
        <v>8</v>
      </c>
      <c r="P8" s="250"/>
      <c r="Q8" s="25">
        <v>100</v>
      </c>
      <c r="R8" s="28">
        <v>20</v>
      </c>
      <c r="T8" s="203" t="s">
        <v>9</v>
      </c>
      <c r="U8" s="204"/>
      <c r="V8" s="205" t="s">
        <v>20</v>
      </c>
      <c r="W8" s="204"/>
      <c r="X8" s="205" t="s">
        <v>25</v>
      </c>
      <c r="Y8" s="206"/>
    </row>
    <row r="9" spans="2:26" ht="16.5" thickBot="1" x14ac:dyDescent="0.3">
      <c r="B9" s="202">
        <v>1</v>
      </c>
      <c r="C9" s="200"/>
      <c r="D9" s="199" t="s">
        <v>7</v>
      </c>
      <c r="E9" s="200"/>
      <c r="F9" s="46">
        <v>2</v>
      </c>
      <c r="H9" s="203" t="s">
        <v>28</v>
      </c>
      <c r="I9" s="204"/>
      <c r="J9" s="6">
        <v>2021</v>
      </c>
      <c r="L9" s="202">
        <v>3</v>
      </c>
      <c r="M9" s="200"/>
      <c r="N9" s="44" t="s">
        <v>13</v>
      </c>
      <c r="O9" s="199" t="s">
        <v>9</v>
      </c>
      <c r="P9" s="200"/>
      <c r="Q9" s="44">
        <v>110</v>
      </c>
      <c r="R9" s="45">
        <v>10</v>
      </c>
      <c r="T9" s="210" t="s">
        <v>10</v>
      </c>
      <c r="U9" s="208"/>
      <c r="V9" s="207" t="s">
        <v>21</v>
      </c>
      <c r="W9" s="208"/>
      <c r="X9" s="207" t="s">
        <v>25</v>
      </c>
      <c r="Y9" s="209"/>
    </row>
    <row r="10" spans="2:26" ht="16.5" thickBot="1" x14ac:dyDescent="0.3">
      <c r="B10" s="247">
        <v>2</v>
      </c>
      <c r="C10" s="248"/>
      <c r="D10" s="249" t="s">
        <v>7</v>
      </c>
      <c r="E10" s="250"/>
      <c r="F10" s="26">
        <v>5</v>
      </c>
      <c r="H10" s="210" t="s">
        <v>42</v>
      </c>
      <c r="I10" s="208"/>
      <c r="J10" s="9">
        <v>2022</v>
      </c>
      <c r="L10" s="202">
        <v>4</v>
      </c>
      <c r="M10" s="200"/>
      <c r="N10" s="44" t="s">
        <v>14</v>
      </c>
      <c r="O10" s="199" t="s">
        <v>9</v>
      </c>
      <c r="P10" s="200"/>
      <c r="Q10" s="44">
        <v>150</v>
      </c>
      <c r="R10" s="45">
        <v>20</v>
      </c>
      <c r="T10" s="61"/>
      <c r="U10" s="60">
        <v>1</v>
      </c>
      <c r="W10" s="63"/>
      <c r="X10" s="64" t="s">
        <v>30</v>
      </c>
    </row>
    <row r="11" spans="2:26" ht="16.5" thickBot="1" x14ac:dyDescent="0.3">
      <c r="B11" s="202">
        <v>3</v>
      </c>
      <c r="C11" s="200"/>
      <c r="D11" s="199" t="s">
        <v>7</v>
      </c>
      <c r="E11" s="200"/>
      <c r="F11" s="46">
        <v>2</v>
      </c>
      <c r="H11" s="61"/>
      <c r="I11" s="60">
        <v>1</v>
      </c>
      <c r="L11" s="202">
        <v>5</v>
      </c>
      <c r="M11" s="200"/>
      <c r="N11" s="44" t="s">
        <v>15</v>
      </c>
      <c r="O11" s="199" t="s">
        <v>8</v>
      </c>
      <c r="P11" s="200"/>
      <c r="Q11" s="44">
        <v>100</v>
      </c>
      <c r="R11" s="45">
        <v>30</v>
      </c>
      <c r="T11" s="14"/>
      <c r="W11" s="65"/>
    </row>
    <row r="12" spans="2:26" ht="16.5" thickBot="1" x14ac:dyDescent="0.3">
      <c r="B12" s="202">
        <v>4</v>
      </c>
      <c r="C12" s="200"/>
      <c r="D12" s="199" t="s">
        <v>6</v>
      </c>
      <c r="E12" s="200"/>
      <c r="F12" s="46">
        <v>1</v>
      </c>
      <c r="H12" s="14"/>
      <c r="L12" s="202">
        <v>6</v>
      </c>
      <c r="M12" s="200"/>
      <c r="N12" s="44" t="s">
        <v>16</v>
      </c>
      <c r="O12" s="199" t="s">
        <v>9</v>
      </c>
      <c r="P12" s="200"/>
      <c r="Q12" s="44">
        <v>110</v>
      </c>
      <c r="R12" s="45">
        <v>40</v>
      </c>
      <c r="T12" s="14"/>
      <c r="U12" s="11"/>
      <c r="W12" s="12"/>
      <c r="X12" s="192" t="s">
        <v>22</v>
      </c>
      <c r="Y12" s="193"/>
      <c r="Z12" s="194"/>
    </row>
    <row r="13" spans="2:26" ht="16.5" thickBot="1" x14ac:dyDescent="0.3">
      <c r="B13" s="211">
        <v>5</v>
      </c>
      <c r="C13" s="212"/>
      <c r="D13" s="213" t="s">
        <v>7</v>
      </c>
      <c r="E13" s="212"/>
      <c r="F13" s="48">
        <v>1</v>
      </c>
      <c r="H13" s="14"/>
      <c r="L13" s="211">
        <v>7</v>
      </c>
      <c r="M13" s="212"/>
      <c r="N13" s="47" t="s">
        <v>17</v>
      </c>
      <c r="O13" s="213" t="s">
        <v>10</v>
      </c>
      <c r="P13" s="212"/>
      <c r="Q13" s="47">
        <v>150</v>
      </c>
      <c r="R13" s="67">
        <v>50</v>
      </c>
      <c r="T13" s="14"/>
      <c r="U13" s="11"/>
      <c r="W13" s="12"/>
      <c r="X13" s="195" t="s">
        <v>22</v>
      </c>
      <c r="Y13" s="196"/>
      <c r="Z13" s="4" t="s">
        <v>23</v>
      </c>
    </row>
    <row r="14" spans="2:26" ht="16.5" thickBot="1" x14ac:dyDescent="0.3">
      <c r="C14" s="115" t="s">
        <v>30</v>
      </c>
      <c r="D14" s="11"/>
      <c r="E14" s="58" t="s">
        <v>30</v>
      </c>
      <c r="F14" s="59"/>
      <c r="G14" s="59"/>
      <c r="H14" s="15"/>
      <c r="I14" s="11"/>
      <c r="J14" s="11"/>
      <c r="K14" s="11"/>
      <c r="L14" s="116"/>
      <c r="M14" s="60">
        <v>1</v>
      </c>
      <c r="P14" s="58" t="s">
        <v>30</v>
      </c>
      <c r="Q14" s="59"/>
      <c r="R14" s="59"/>
      <c r="S14" s="59"/>
      <c r="T14" s="15"/>
      <c r="W14" s="12"/>
      <c r="X14" s="203" t="s">
        <v>24</v>
      </c>
      <c r="Y14" s="204"/>
      <c r="Z14" s="6" t="s">
        <v>26</v>
      </c>
    </row>
    <row r="15" spans="2:26" ht="16.5" thickBot="1" x14ac:dyDescent="0.3">
      <c r="C15" s="117"/>
      <c r="D15" s="118"/>
      <c r="E15" s="118"/>
      <c r="F15" s="118"/>
      <c r="G15" s="118"/>
      <c r="H15" s="118"/>
      <c r="I15" s="118"/>
      <c r="J15" s="118"/>
      <c r="K15" s="118"/>
      <c r="L15" s="119"/>
      <c r="W15" s="12"/>
      <c r="X15" s="210" t="s">
        <v>25</v>
      </c>
      <c r="Y15" s="208"/>
      <c r="Z15" s="9" t="s">
        <v>27</v>
      </c>
    </row>
    <row r="16" spans="2:26" ht="17.25" thickTop="1" thickBot="1" x14ac:dyDescent="0.3">
      <c r="W16" s="13"/>
      <c r="X16" s="66">
        <v>1</v>
      </c>
    </row>
    <row r="25" spans="15:15" x14ac:dyDescent="0.25">
      <c r="O25" s="16"/>
    </row>
    <row r="26" spans="15:15" x14ac:dyDescent="0.25">
      <c r="O26" s="11"/>
    </row>
    <row r="27" spans="15:15" x14ac:dyDescent="0.25">
      <c r="O27" s="11"/>
    </row>
  </sheetData>
  <mergeCells count="57">
    <mergeCell ref="B5:F5"/>
    <mergeCell ref="H5:J5"/>
    <mergeCell ref="L5:R5"/>
    <mergeCell ref="T5:Y5"/>
    <mergeCell ref="B6:C6"/>
    <mergeCell ref="D6:E6"/>
    <mergeCell ref="H6:I6"/>
    <mergeCell ref="L6:M6"/>
    <mergeCell ref="O6:P6"/>
    <mergeCell ref="T6:U6"/>
    <mergeCell ref="V6:W6"/>
    <mergeCell ref="X6:Y6"/>
    <mergeCell ref="V7:W7"/>
    <mergeCell ref="X7:Y7"/>
    <mergeCell ref="X8:Y8"/>
    <mergeCell ref="B9:C9"/>
    <mergeCell ref="D9:E9"/>
    <mergeCell ref="H9:I9"/>
    <mergeCell ref="L9:M9"/>
    <mergeCell ref="O9:P9"/>
    <mergeCell ref="T9:U9"/>
    <mergeCell ref="V9:W9"/>
    <mergeCell ref="X9:Y9"/>
    <mergeCell ref="B8:C8"/>
    <mergeCell ref="D8:E8"/>
    <mergeCell ref="H8:I8"/>
    <mergeCell ref="L8:M8"/>
    <mergeCell ref="B7:C7"/>
    <mergeCell ref="B11:C11"/>
    <mergeCell ref="D11:E11"/>
    <mergeCell ref="L11:M11"/>
    <mergeCell ref="O11:P11"/>
    <mergeCell ref="T7:U7"/>
    <mergeCell ref="D7:E7"/>
    <mergeCell ref="H7:I7"/>
    <mergeCell ref="L7:M7"/>
    <mergeCell ref="O7:P7"/>
    <mergeCell ref="V8:W8"/>
    <mergeCell ref="B10:C10"/>
    <mergeCell ref="D10:E10"/>
    <mergeCell ref="H10:I10"/>
    <mergeCell ref="L10:M10"/>
    <mergeCell ref="O10:P10"/>
    <mergeCell ref="O8:P8"/>
    <mergeCell ref="T8:U8"/>
    <mergeCell ref="X14:Y14"/>
    <mergeCell ref="X15:Y15"/>
    <mergeCell ref="B12:C12"/>
    <mergeCell ref="D12:E12"/>
    <mergeCell ref="L12:M12"/>
    <mergeCell ref="O12:P12"/>
    <mergeCell ref="X12:Z12"/>
    <mergeCell ref="B13:C13"/>
    <mergeCell ref="D13:E13"/>
    <mergeCell ref="L13:M13"/>
    <mergeCell ref="O13:P13"/>
    <mergeCell ref="X13:Y13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F662E-6CEB-4672-94DA-E717D99F72EF}">
  <dimension ref="B2:Z27"/>
  <sheetViews>
    <sheetView showGridLines="0" workbookViewId="0">
      <selection activeCell="AA20" sqref="AA20"/>
    </sheetView>
  </sheetViews>
  <sheetFormatPr defaultRowHeight="15.75" x14ac:dyDescent="0.25"/>
  <cols>
    <col min="1" max="3" width="3.125" customWidth="1"/>
    <col min="4" max="5" width="5" customWidth="1"/>
    <col min="6" max="6" width="13.875" customWidth="1"/>
    <col min="7" max="7" width="3.25" customWidth="1"/>
    <col min="8" max="9" width="5" customWidth="1"/>
    <col min="11" max="11" width="2.875" customWidth="1"/>
    <col min="12" max="13" width="2.75" customWidth="1"/>
    <col min="14" max="14" width="15.125" customWidth="1"/>
    <col min="15" max="15" width="4.625" customWidth="1"/>
    <col min="16" max="16" width="5.375" customWidth="1"/>
    <col min="17" max="18" width="5.5" customWidth="1"/>
    <col min="19" max="19" width="3.75" customWidth="1"/>
    <col min="20" max="21" width="5" customWidth="1"/>
    <col min="22" max="23" width="6.75" customWidth="1"/>
    <col min="24" max="25" width="3.5" customWidth="1"/>
    <col min="26" max="26" width="8.625" customWidth="1"/>
  </cols>
  <sheetData>
    <row r="2" spans="2:26" ht="18.75" x14ac:dyDescent="0.3">
      <c r="B2" s="91" t="s">
        <v>31</v>
      </c>
      <c r="C2" s="91"/>
      <c r="D2" s="91"/>
      <c r="E2" s="91" t="s">
        <v>57</v>
      </c>
    </row>
    <row r="3" spans="2:26" ht="18.75" x14ac:dyDescent="0.3">
      <c r="B3" s="91" t="s">
        <v>38</v>
      </c>
      <c r="C3" s="91"/>
      <c r="D3" s="91"/>
      <c r="E3" s="107">
        <v>14</v>
      </c>
    </row>
    <row r="4" spans="2:26" ht="16.5" thickBot="1" x14ac:dyDescent="0.3"/>
    <row r="5" spans="2:26" ht="16.5" thickBot="1" x14ac:dyDescent="0.3">
      <c r="B5" s="192" t="s">
        <v>32</v>
      </c>
      <c r="C5" s="193"/>
      <c r="D5" s="193"/>
      <c r="E5" s="193"/>
      <c r="F5" s="194"/>
      <c r="H5" s="192" t="s">
        <v>36</v>
      </c>
      <c r="I5" s="193"/>
      <c r="J5" s="194"/>
      <c r="L5" s="192" t="s">
        <v>35</v>
      </c>
      <c r="M5" s="193"/>
      <c r="N5" s="193"/>
      <c r="O5" s="193"/>
      <c r="P5" s="193"/>
      <c r="Q5" s="193"/>
      <c r="R5" s="194"/>
      <c r="T5" s="192" t="s">
        <v>2</v>
      </c>
      <c r="U5" s="193"/>
      <c r="V5" s="193"/>
      <c r="W5" s="193"/>
      <c r="X5" s="193"/>
      <c r="Y5" s="194"/>
    </row>
    <row r="6" spans="2:26" x14ac:dyDescent="0.25">
      <c r="B6" s="195" t="s">
        <v>0</v>
      </c>
      <c r="C6" s="196"/>
      <c r="D6" s="197" t="s">
        <v>4</v>
      </c>
      <c r="E6" s="196"/>
      <c r="F6" s="4" t="s">
        <v>33</v>
      </c>
      <c r="H6" s="195" t="s">
        <v>4</v>
      </c>
      <c r="I6" s="196"/>
      <c r="J6" s="24" t="s">
        <v>29</v>
      </c>
      <c r="L6" s="195" t="s">
        <v>0</v>
      </c>
      <c r="M6" s="196"/>
      <c r="N6" s="3" t="s">
        <v>1</v>
      </c>
      <c r="O6" s="197" t="s">
        <v>2</v>
      </c>
      <c r="P6" s="196"/>
      <c r="Q6" s="3" t="s">
        <v>5</v>
      </c>
      <c r="R6" s="27" t="s">
        <v>3</v>
      </c>
      <c r="T6" s="195" t="s">
        <v>2</v>
      </c>
      <c r="U6" s="196"/>
      <c r="V6" s="197" t="s">
        <v>18</v>
      </c>
      <c r="W6" s="196"/>
      <c r="X6" s="197" t="s">
        <v>22</v>
      </c>
      <c r="Y6" s="198"/>
    </row>
    <row r="7" spans="2:26" x14ac:dyDescent="0.25">
      <c r="B7" s="251">
        <v>1</v>
      </c>
      <c r="C7" s="252"/>
      <c r="D7" s="254" t="s">
        <v>6</v>
      </c>
      <c r="E7" s="252"/>
      <c r="F7" s="39">
        <v>5</v>
      </c>
      <c r="H7" s="203" t="s">
        <v>6</v>
      </c>
      <c r="I7" s="204"/>
      <c r="J7" s="6">
        <v>2019</v>
      </c>
      <c r="L7" s="251">
        <v>1</v>
      </c>
      <c r="M7" s="252"/>
      <c r="N7" s="34" t="s">
        <v>11</v>
      </c>
      <c r="O7" s="253" t="s">
        <v>8</v>
      </c>
      <c r="P7" s="248"/>
      <c r="Q7" s="34">
        <v>100</v>
      </c>
      <c r="R7" s="35">
        <v>10</v>
      </c>
      <c r="T7" s="247" t="s">
        <v>8</v>
      </c>
      <c r="U7" s="248"/>
      <c r="V7" s="249" t="s">
        <v>19</v>
      </c>
      <c r="W7" s="250"/>
      <c r="X7" s="249" t="s">
        <v>24</v>
      </c>
      <c r="Y7" s="258"/>
    </row>
    <row r="8" spans="2:26" x14ac:dyDescent="0.25">
      <c r="B8" s="251">
        <v>2</v>
      </c>
      <c r="C8" s="252"/>
      <c r="D8" s="254" t="s">
        <v>6</v>
      </c>
      <c r="E8" s="252"/>
      <c r="F8" s="40">
        <v>1</v>
      </c>
      <c r="H8" s="203" t="s">
        <v>7</v>
      </c>
      <c r="I8" s="204"/>
      <c r="J8" s="6">
        <v>2020</v>
      </c>
      <c r="L8" s="251">
        <v>2</v>
      </c>
      <c r="M8" s="252"/>
      <c r="N8" s="34" t="s">
        <v>12</v>
      </c>
      <c r="O8" s="253" t="s">
        <v>8</v>
      </c>
      <c r="P8" s="248"/>
      <c r="Q8" s="34">
        <v>100</v>
      </c>
      <c r="R8" s="35">
        <v>20</v>
      </c>
      <c r="T8" s="203" t="s">
        <v>9</v>
      </c>
      <c r="U8" s="204"/>
      <c r="V8" s="205" t="s">
        <v>20</v>
      </c>
      <c r="W8" s="204"/>
      <c r="X8" s="205" t="s">
        <v>25</v>
      </c>
      <c r="Y8" s="206"/>
    </row>
    <row r="9" spans="2:26" ht="16.5" thickBot="1" x14ac:dyDescent="0.3">
      <c r="B9" s="251">
        <v>1</v>
      </c>
      <c r="C9" s="252"/>
      <c r="D9" s="254" t="s">
        <v>7</v>
      </c>
      <c r="E9" s="252"/>
      <c r="F9" s="39">
        <v>2</v>
      </c>
      <c r="H9" s="203" t="s">
        <v>28</v>
      </c>
      <c r="I9" s="204"/>
      <c r="J9" s="6">
        <v>2021</v>
      </c>
      <c r="L9" s="203">
        <v>3</v>
      </c>
      <c r="M9" s="204"/>
      <c r="N9" s="1" t="s">
        <v>13</v>
      </c>
      <c r="O9" s="205" t="s">
        <v>9</v>
      </c>
      <c r="P9" s="204"/>
      <c r="Q9" s="1">
        <v>110</v>
      </c>
      <c r="R9" s="29">
        <v>10</v>
      </c>
      <c r="T9" s="210" t="s">
        <v>10</v>
      </c>
      <c r="U9" s="208"/>
      <c r="V9" s="207" t="s">
        <v>21</v>
      </c>
      <c r="W9" s="208"/>
      <c r="X9" s="207" t="s">
        <v>25</v>
      </c>
      <c r="Y9" s="209"/>
    </row>
    <row r="10" spans="2:26" ht="16.5" thickBot="1" x14ac:dyDescent="0.3">
      <c r="B10" s="251">
        <v>2</v>
      </c>
      <c r="C10" s="252"/>
      <c r="D10" s="254" t="s">
        <v>7</v>
      </c>
      <c r="E10" s="252"/>
      <c r="F10" s="39">
        <v>5</v>
      </c>
      <c r="H10" s="210" t="s">
        <v>42</v>
      </c>
      <c r="I10" s="208"/>
      <c r="J10" s="9">
        <v>2022</v>
      </c>
      <c r="L10" s="203">
        <v>4</v>
      </c>
      <c r="M10" s="204"/>
      <c r="N10" s="1" t="s">
        <v>14</v>
      </c>
      <c r="O10" s="205" t="s">
        <v>9</v>
      </c>
      <c r="P10" s="204"/>
      <c r="Q10" s="1">
        <v>150</v>
      </c>
      <c r="R10" s="29">
        <v>20</v>
      </c>
      <c r="T10" s="61"/>
      <c r="U10" s="60">
        <v>1</v>
      </c>
      <c r="W10" s="63"/>
      <c r="X10" s="64" t="s">
        <v>30</v>
      </c>
    </row>
    <row r="11" spans="2:26" ht="16.5" thickBot="1" x14ac:dyDescent="0.3">
      <c r="B11" s="203">
        <v>3</v>
      </c>
      <c r="C11" s="204"/>
      <c r="D11" s="205" t="s">
        <v>7</v>
      </c>
      <c r="E11" s="204"/>
      <c r="F11" s="6">
        <v>2</v>
      </c>
      <c r="H11" s="61"/>
      <c r="I11" s="60">
        <v>1</v>
      </c>
      <c r="L11" s="251">
        <v>5</v>
      </c>
      <c r="M11" s="252"/>
      <c r="N11" s="34" t="s">
        <v>15</v>
      </c>
      <c r="O11" s="253" t="s">
        <v>8</v>
      </c>
      <c r="P11" s="248"/>
      <c r="Q11" s="34">
        <v>100</v>
      </c>
      <c r="R11" s="35">
        <v>30</v>
      </c>
      <c r="T11" s="14"/>
      <c r="W11" s="65"/>
    </row>
    <row r="12" spans="2:26" ht="16.5" thickBot="1" x14ac:dyDescent="0.3">
      <c r="B12" s="203">
        <v>4</v>
      </c>
      <c r="C12" s="204"/>
      <c r="D12" s="205" t="s">
        <v>6</v>
      </c>
      <c r="E12" s="204"/>
      <c r="F12" s="6">
        <v>1</v>
      </c>
      <c r="H12" s="14"/>
      <c r="L12" s="203">
        <v>6</v>
      </c>
      <c r="M12" s="204"/>
      <c r="N12" s="1" t="s">
        <v>16</v>
      </c>
      <c r="O12" s="205" t="s">
        <v>9</v>
      </c>
      <c r="P12" s="204"/>
      <c r="Q12" s="1">
        <v>110</v>
      </c>
      <c r="R12" s="29">
        <v>40</v>
      </c>
      <c r="T12" s="14"/>
      <c r="U12" s="11"/>
      <c r="W12" s="12"/>
      <c r="X12" s="192" t="s">
        <v>22</v>
      </c>
      <c r="Y12" s="193"/>
      <c r="Z12" s="194"/>
    </row>
    <row r="13" spans="2:26" ht="16.5" thickBot="1" x14ac:dyDescent="0.3">
      <c r="B13" s="255">
        <v>5</v>
      </c>
      <c r="C13" s="256"/>
      <c r="D13" s="257" t="s">
        <v>7</v>
      </c>
      <c r="E13" s="256"/>
      <c r="F13" s="43">
        <v>1</v>
      </c>
      <c r="H13" s="14"/>
      <c r="L13" s="210">
        <v>7</v>
      </c>
      <c r="M13" s="208"/>
      <c r="N13" s="8" t="s">
        <v>17</v>
      </c>
      <c r="O13" s="207" t="s">
        <v>10</v>
      </c>
      <c r="P13" s="208"/>
      <c r="Q13" s="8">
        <v>150</v>
      </c>
      <c r="R13" s="30">
        <v>50</v>
      </c>
      <c r="T13" s="14"/>
      <c r="U13" s="11"/>
      <c r="W13" s="12"/>
      <c r="X13" s="195" t="s">
        <v>22</v>
      </c>
      <c r="Y13" s="196"/>
      <c r="Z13" s="4" t="s">
        <v>23</v>
      </c>
    </row>
    <row r="14" spans="2:26" ht="16.5" thickBot="1" x14ac:dyDescent="0.3">
      <c r="C14" s="20" t="s">
        <v>30</v>
      </c>
      <c r="D14" s="11"/>
      <c r="E14" s="58" t="s">
        <v>30</v>
      </c>
      <c r="F14" s="59"/>
      <c r="G14" s="59"/>
      <c r="H14" s="15"/>
      <c r="I14" s="11"/>
      <c r="J14" s="11"/>
      <c r="K14" s="11"/>
      <c r="L14" s="14"/>
      <c r="M14" s="60">
        <v>1</v>
      </c>
      <c r="P14" s="58" t="s">
        <v>30</v>
      </c>
      <c r="Q14" s="59"/>
      <c r="R14" s="59"/>
      <c r="S14" s="59"/>
      <c r="T14" s="15"/>
      <c r="W14" s="12"/>
      <c r="X14" s="203" t="s">
        <v>24</v>
      </c>
      <c r="Y14" s="204"/>
      <c r="Z14" s="6" t="s">
        <v>26</v>
      </c>
    </row>
    <row r="15" spans="2:26" ht="16.5" thickBot="1" x14ac:dyDescent="0.3">
      <c r="C15" s="13"/>
      <c r="D15" s="59"/>
      <c r="E15" s="59"/>
      <c r="F15" s="59"/>
      <c r="G15" s="59"/>
      <c r="H15" s="59"/>
      <c r="I15" s="59"/>
      <c r="J15" s="59"/>
      <c r="K15" s="59"/>
      <c r="L15" s="15"/>
      <c r="W15" s="12"/>
      <c r="X15" s="210" t="s">
        <v>25</v>
      </c>
      <c r="Y15" s="208"/>
      <c r="Z15" s="9" t="s">
        <v>27</v>
      </c>
    </row>
    <row r="16" spans="2:26" ht="16.5" thickBot="1" x14ac:dyDescent="0.3">
      <c r="W16" s="13"/>
      <c r="X16" s="66">
        <v>1</v>
      </c>
    </row>
    <row r="22" spans="6:15" ht="18.75" x14ac:dyDescent="0.3">
      <c r="F22" s="91" t="s">
        <v>43</v>
      </c>
    </row>
    <row r="25" spans="6:15" x14ac:dyDescent="0.25">
      <c r="O25" s="16"/>
    </row>
    <row r="26" spans="6:15" x14ac:dyDescent="0.25">
      <c r="O26" s="11"/>
    </row>
    <row r="27" spans="6:15" x14ac:dyDescent="0.25">
      <c r="O27" s="11"/>
    </row>
  </sheetData>
  <mergeCells count="57">
    <mergeCell ref="T9:U9"/>
    <mergeCell ref="V7:W7"/>
    <mergeCell ref="X7:Y7"/>
    <mergeCell ref="T8:U8"/>
    <mergeCell ref="V8:W8"/>
    <mergeCell ref="X8:Y8"/>
    <mergeCell ref="X14:Y14"/>
    <mergeCell ref="X15:Y15"/>
    <mergeCell ref="X12:Z12"/>
    <mergeCell ref="V9:W9"/>
    <mergeCell ref="X9:Y9"/>
    <mergeCell ref="B13:C13"/>
    <mergeCell ref="D13:E13"/>
    <mergeCell ref="L13:M13"/>
    <mergeCell ref="O13:P13"/>
    <mergeCell ref="X13:Y13"/>
    <mergeCell ref="B11:C11"/>
    <mergeCell ref="D11:E11"/>
    <mergeCell ref="L11:M11"/>
    <mergeCell ref="O11:P11"/>
    <mergeCell ref="B12:C12"/>
    <mergeCell ref="D12:E12"/>
    <mergeCell ref="L12:M12"/>
    <mergeCell ref="O12:P12"/>
    <mergeCell ref="B10:C10"/>
    <mergeCell ref="D10:E10"/>
    <mergeCell ref="H10:I10"/>
    <mergeCell ref="L10:M10"/>
    <mergeCell ref="O10:P10"/>
    <mergeCell ref="B9:C9"/>
    <mergeCell ref="D9:E9"/>
    <mergeCell ref="H9:I9"/>
    <mergeCell ref="L9:M9"/>
    <mergeCell ref="O9:P9"/>
    <mergeCell ref="B8:C8"/>
    <mergeCell ref="D8:E8"/>
    <mergeCell ref="H6:I6"/>
    <mergeCell ref="L8:M8"/>
    <mergeCell ref="O8:P8"/>
    <mergeCell ref="B7:C7"/>
    <mergeCell ref="D7:E7"/>
    <mergeCell ref="H7:I7"/>
    <mergeCell ref="H8:I8"/>
    <mergeCell ref="H5:J5"/>
    <mergeCell ref="L7:M7"/>
    <mergeCell ref="O7:P7"/>
    <mergeCell ref="T7:U7"/>
    <mergeCell ref="B5:F5"/>
    <mergeCell ref="L5:R5"/>
    <mergeCell ref="T5:Y5"/>
    <mergeCell ref="B6:C6"/>
    <mergeCell ref="D6:E6"/>
    <mergeCell ref="L6:M6"/>
    <mergeCell ref="O6:P6"/>
    <mergeCell ref="T6:U6"/>
    <mergeCell ref="V6:W6"/>
    <mergeCell ref="X6:Y6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2C59D-1567-417B-B6E0-A8DE84B8ACD2}">
  <dimension ref="B2:Z27"/>
  <sheetViews>
    <sheetView showGridLines="0" workbookViewId="0">
      <selection activeCell="AC24" sqref="AC24"/>
    </sheetView>
  </sheetViews>
  <sheetFormatPr defaultRowHeight="15.75" x14ac:dyDescent="0.25"/>
  <cols>
    <col min="2" max="3" width="3.125" customWidth="1"/>
    <col min="4" max="5" width="5" customWidth="1"/>
    <col min="6" max="6" width="13.875" customWidth="1"/>
    <col min="7" max="7" width="3.25" customWidth="1"/>
    <col min="8" max="9" width="5" customWidth="1"/>
    <col min="11" max="11" width="3.25" customWidth="1"/>
    <col min="12" max="13" width="2.75" customWidth="1"/>
    <col min="14" max="14" width="14.625" customWidth="1"/>
    <col min="15" max="15" width="4.625" customWidth="1"/>
    <col min="16" max="16" width="5.375" customWidth="1"/>
    <col min="17" max="17" width="10.125" customWidth="1"/>
    <col min="18" max="18" width="5.5" customWidth="1"/>
    <col min="19" max="19" width="4.5" customWidth="1"/>
    <col min="20" max="21" width="5" customWidth="1"/>
    <col min="22" max="23" width="6.75" customWidth="1"/>
    <col min="24" max="25" width="3.5" customWidth="1"/>
    <col min="26" max="26" width="8.75" customWidth="1"/>
  </cols>
  <sheetData>
    <row r="2" spans="2:26" ht="18.75" x14ac:dyDescent="0.3">
      <c r="B2" s="91" t="s">
        <v>31</v>
      </c>
      <c r="C2" s="91"/>
      <c r="D2" s="91"/>
      <c r="E2" s="91" t="s">
        <v>41</v>
      </c>
    </row>
    <row r="3" spans="2:26" ht="18.75" x14ac:dyDescent="0.3">
      <c r="B3" s="91" t="s">
        <v>38</v>
      </c>
      <c r="C3" s="91"/>
      <c r="D3" s="91"/>
      <c r="E3" s="107">
        <v>2</v>
      </c>
    </row>
    <row r="4" spans="2:26" ht="16.5" thickBot="1" x14ac:dyDescent="0.3"/>
    <row r="5" spans="2:26" ht="16.5" thickBot="1" x14ac:dyDescent="0.3">
      <c r="B5" s="192" t="s">
        <v>32</v>
      </c>
      <c r="C5" s="193"/>
      <c r="D5" s="193"/>
      <c r="E5" s="193"/>
      <c r="F5" s="194"/>
      <c r="H5" s="192" t="s">
        <v>36</v>
      </c>
      <c r="I5" s="193"/>
      <c r="J5" s="194"/>
      <c r="L5" s="192" t="s">
        <v>35</v>
      </c>
      <c r="M5" s="193"/>
      <c r="N5" s="193"/>
      <c r="O5" s="193"/>
      <c r="P5" s="193"/>
      <c r="Q5" s="193"/>
      <c r="R5" s="194"/>
      <c r="T5" s="192" t="s">
        <v>2</v>
      </c>
      <c r="U5" s="193"/>
      <c r="V5" s="193"/>
      <c r="W5" s="193"/>
      <c r="X5" s="193"/>
      <c r="Y5" s="194"/>
    </row>
    <row r="6" spans="2:26" x14ac:dyDescent="0.25">
      <c r="B6" s="195" t="s">
        <v>0</v>
      </c>
      <c r="C6" s="196"/>
      <c r="D6" s="197" t="s">
        <v>4</v>
      </c>
      <c r="E6" s="196"/>
      <c r="F6" s="4" t="s">
        <v>33</v>
      </c>
      <c r="H6" s="195" t="s">
        <v>4</v>
      </c>
      <c r="I6" s="196"/>
      <c r="J6" s="24" t="s">
        <v>29</v>
      </c>
      <c r="L6" s="195" t="s">
        <v>0</v>
      </c>
      <c r="M6" s="196"/>
      <c r="N6" s="3" t="s">
        <v>1</v>
      </c>
      <c r="O6" s="197" t="s">
        <v>2</v>
      </c>
      <c r="P6" s="196"/>
      <c r="Q6" s="3" t="s">
        <v>5</v>
      </c>
      <c r="R6" s="27" t="s">
        <v>3</v>
      </c>
      <c r="T6" s="195" t="s">
        <v>2</v>
      </c>
      <c r="U6" s="196"/>
      <c r="V6" s="197" t="s">
        <v>18</v>
      </c>
      <c r="W6" s="196"/>
      <c r="X6" s="197" t="s">
        <v>22</v>
      </c>
      <c r="Y6" s="198"/>
    </row>
    <row r="7" spans="2:26" x14ac:dyDescent="0.25">
      <c r="B7" s="202">
        <v>1</v>
      </c>
      <c r="C7" s="200"/>
      <c r="D7" s="199" t="s">
        <v>6</v>
      </c>
      <c r="E7" s="200"/>
      <c r="F7" s="46">
        <v>5</v>
      </c>
      <c r="H7" s="203" t="s">
        <v>6</v>
      </c>
      <c r="I7" s="204"/>
      <c r="J7" s="6">
        <v>2019</v>
      </c>
      <c r="L7" s="202">
        <v>1</v>
      </c>
      <c r="M7" s="200"/>
      <c r="N7" s="44" t="s">
        <v>11</v>
      </c>
      <c r="O7" s="199" t="s">
        <v>8</v>
      </c>
      <c r="P7" s="200"/>
      <c r="Q7" s="44">
        <v>100</v>
      </c>
      <c r="R7" s="45">
        <v>10</v>
      </c>
      <c r="T7" s="202" t="s">
        <v>8</v>
      </c>
      <c r="U7" s="200"/>
      <c r="V7" s="199" t="s">
        <v>19</v>
      </c>
      <c r="W7" s="200"/>
      <c r="X7" s="199" t="s">
        <v>24</v>
      </c>
      <c r="Y7" s="201"/>
    </row>
    <row r="8" spans="2:26" x14ac:dyDescent="0.25">
      <c r="B8" s="202">
        <v>2</v>
      </c>
      <c r="C8" s="200"/>
      <c r="D8" s="199" t="s">
        <v>6</v>
      </c>
      <c r="E8" s="200"/>
      <c r="F8" s="49">
        <v>1</v>
      </c>
      <c r="H8" s="272" t="s">
        <v>7</v>
      </c>
      <c r="I8" s="262"/>
      <c r="J8" s="80">
        <v>2020</v>
      </c>
      <c r="L8" s="202">
        <v>2</v>
      </c>
      <c r="M8" s="200"/>
      <c r="N8" s="44" t="s">
        <v>12</v>
      </c>
      <c r="O8" s="199" t="s">
        <v>8</v>
      </c>
      <c r="P8" s="200"/>
      <c r="Q8" s="44">
        <v>100</v>
      </c>
      <c r="R8" s="45">
        <v>20</v>
      </c>
      <c r="T8" s="259" t="s">
        <v>9</v>
      </c>
      <c r="U8" s="260"/>
      <c r="V8" s="265" t="s">
        <v>20</v>
      </c>
      <c r="W8" s="260"/>
      <c r="X8" s="265" t="s">
        <v>25</v>
      </c>
      <c r="Y8" s="266"/>
    </row>
    <row r="9" spans="2:26" ht="16.5" thickBot="1" x14ac:dyDescent="0.3">
      <c r="B9" s="202">
        <v>1</v>
      </c>
      <c r="C9" s="200"/>
      <c r="D9" s="261" t="s">
        <v>7</v>
      </c>
      <c r="E9" s="262"/>
      <c r="F9" s="46">
        <v>2</v>
      </c>
      <c r="H9" s="203" t="s">
        <v>28</v>
      </c>
      <c r="I9" s="204"/>
      <c r="J9" s="6">
        <v>2021</v>
      </c>
      <c r="L9" s="259">
        <v>3</v>
      </c>
      <c r="M9" s="260"/>
      <c r="N9" s="36" t="s">
        <v>13</v>
      </c>
      <c r="O9" s="265" t="s">
        <v>9</v>
      </c>
      <c r="P9" s="260"/>
      <c r="Q9" s="36">
        <v>110</v>
      </c>
      <c r="R9" s="52">
        <v>10</v>
      </c>
      <c r="T9" s="268" t="s">
        <v>10</v>
      </c>
      <c r="U9" s="267"/>
      <c r="V9" s="263" t="s">
        <v>21</v>
      </c>
      <c r="W9" s="267"/>
      <c r="X9" s="263" t="s">
        <v>25</v>
      </c>
      <c r="Y9" s="264"/>
    </row>
    <row r="10" spans="2:26" ht="16.5" thickBot="1" x14ac:dyDescent="0.3">
      <c r="B10" s="202">
        <v>2</v>
      </c>
      <c r="C10" s="200"/>
      <c r="D10" s="261" t="s">
        <v>7</v>
      </c>
      <c r="E10" s="262"/>
      <c r="F10" s="46">
        <v>5</v>
      </c>
      <c r="H10" s="210" t="s">
        <v>42</v>
      </c>
      <c r="I10" s="208"/>
      <c r="J10" s="9">
        <v>2022</v>
      </c>
      <c r="L10" s="259">
        <v>4</v>
      </c>
      <c r="M10" s="260"/>
      <c r="N10" s="36" t="s">
        <v>14</v>
      </c>
      <c r="O10" s="265" t="s">
        <v>9</v>
      </c>
      <c r="P10" s="260"/>
      <c r="Q10" s="36">
        <v>150</v>
      </c>
      <c r="R10" s="52">
        <v>20</v>
      </c>
      <c r="T10" s="61"/>
      <c r="U10" s="60">
        <v>1</v>
      </c>
      <c r="W10" s="63"/>
      <c r="X10" s="64" t="s">
        <v>30</v>
      </c>
    </row>
    <row r="11" spans="2:26" ht="16.5" thickBot="1" x14ac:dyDescent="0.3">
      <c r="B11" s="271">
        <v>3</v>
      </c>
      <c r="C11" s="250"/>
      <c r="D11" s="261" t="s">
        <v>7</v>
      </c>
      <c r="E11" s="262"/>
      <c r="F11" s="54">
        <v>2</v>
      </c>
      <c r="H11" s="61"/>
      <c r="I11" s="60">
        <v>1</v>
      </c>
      <c r="L11" s="202">
        <v>5</v>
      </c>
      <c r="M11" s="200"/>
      <c r="N11" s="44" t="s">
        <v>15</v>
      </c>
      <c r="O11" s="199" t="s">
        <v>8</v>
      </c>
      <c r="P11" s="200"/>
      <c r="Q11" s="44">
        <v>100</v>
      </c>
      <c r="R11" s="45">
        <v>30</v>
      </c>
      <c r="T11" s="14"/>
      <c r="W11" s="65"/>
    </row>
    <row r="12" spans="2:26" ht="16.5" thickBot="1" x14ac:dyDescent="0.3">
      <c r="B12" s="271">
        <v>4</v>
      </c>
      <c r="C12" s="250"/>
      <c r="D12" s="199" t="s">
        <v>6</v>
      </c>
      <c r="E12" s="200"/>
      <c r="F12" s="46">
        <v>1</v>
      </c>
      <c r="H12" s="14"/>
      <c r="L12" s="259">
        <v>6</v>
      </c>
      <c r="M12" s="260"/>
      <c r="N12" s="36" t="s">
        <v>16</v>
      </c>
      <c r="O12" s="265" t="s">
        <v>9</v>
      </c>
      <c r="P12" s="260"/>
      <c r="Q12" s="36">
        <v>110</v>
      </c>
      <c r="R12" s="52">
        <v>40</v>
      </c>
      <c r="T12" s="14"/>
      <c r="U12" s="11"/>
      <c r="W12" s="12"/>
      <c r="X12" s="192" t="s">
        <v>22</v>
      </c>
      <c r="Y12" s="193"/>
      <c r="Z12" s="194"/>
    </row>
    <row r="13" spans="2:26" ht="16.5" thickBot="1" x14ac:dyDescent="0.3">
      <c r="B13" s="211">
        <v>5</v>
      </c>
      <c r="C13" s="212"/>
      <c r="D13" s="269" t="s">
        <v>7</v>
      </c>
      <c r="E13" s="270"/>
      <c r="F13" s="48">
        <v>1</v>
      </c>
      <c r="H13" s="14"/>
      <c r="L13" s="268">
        <v>7</v>
      </c>
      <c r="M13" s="267"/>
      <c r="N13" s="51" t="s">
        <v>17</v>
      </c>
      <c r="O13" s="263" t="s">
        <v>10</v>
      </c>
      <c r="P13" s="267"/>
      <c r="Q13" s="51">
        <v>150</v>
      </c>
      <c r="R13" s="53">
        <v>50</v>
      </c>
      <c r="T13" s="14"/>
      <c r="U13" s="11"/>
      <c r="W13" s="12"/>
      <c r="X13" s="195" t="s">
        <v>22</v>
      </c>
      <c r="Y13" s="196"/>
      <c r="Z13" s="4" t="s">
        <v>23</v>
      </c>
    </row>
    <row r="14" spans="2:26" ht="16.5" thickBot="1" x14ac:dyDescent="0.3">
      <c r="C14" s="20" t="s">
        <v>30</v>
      </c>
      <c r="D14" s="11"/>
      <c r="E14" s="58" t="s">
        <v>30</v>
      </c>
      <c r="F14" s="59"/>
      <c r="G14" s="59"/>
      <c r="H14" s="15"/>
      <c r="I14" s="11"/>
      <c r="J14" s="11"/>
      <c r="K14" s="11"/>
      <c r="L14" s="14"/>
      <c r="M14" s="60">
        <v>1</v>
      </c>
      <c r="P14" s="58" t="s">
        <v>30</v>
      </c>
      <c r="Q14" s="59"/>
      <c r="R14" s="59"/>
      <c r="S14" s="59"/>
      <c r="T14" s="15"/>
      <c r="W14" s="12"/>
      <c r="X14" s="203" t="s">
        <v>24</v>
      </c>
      <c r="Y14" s="204"/>
      <c r="Z14" s="6" t="s">
        <v>26</v>
      </c>
    </row>
    <row r="15" spans="2:26" ht="16.5" thickBot="1" x14ac:dyDescent="0.3">
      <c r="C15" s="13"/>
      <c r="D15" s="59"/>
      <c r="E15" s="59"/>
      <c r="F15" s="59"/>
      <c r="G15" s="59"/>
      <c r="H15" s="59"/>
      <c r="I15" s="59"/>
      <c r="J15" s="59"/>
      <c r="K15" s="59"/>
      <c r="L15" s="15"/>
      <c r="W15" s="12"/>
      <c r="X15" s="268" t="s">
        <v>25</v>
      </c>
      <c r="Y15" s="267"/>
      <c r="Z15" s="50" t="s">
        <v>27</v>
      </c>
    </row>
    <row r="16" spans="2:26" ht="16.5" thickBot="1" x14ac:dyDescent="0.3">
      <c r="W16" s="13"/>
      <c r="X16" s="66">
        <v>1</v>
      </c>
    </row>
    <row r="21" spans="8:15" ht="16.5" thickBot="1" x14ac:dyDescent="0.3"/>
    <row r="22" spans="8:15" ht="16.5" thickBot="1" x14ac:dyDescent="0.3">
      <c r="H22" s="192" t="s">
        <v>36</v>
      </c>
      <c r="I22" s="193"/>
      <c r="J22" s="194"/>
    </row>
    <row r="23" spans="8:15" x14ac:dyDescent="0.25">
      <c r="H23" s="195" t="s">
        <v>4</v>
      </c>
      <c r="I23" s="196"/>
      <c r="J23" s="24" t="s">
        <v>29</v>
      </c>
    </row>
    <row r="25" spans="8:15" x14ac:dyDescent="0.25">
      <c r="O25" s="16"/>
    </row>
    <row r="26" spans="8:15" x14ac:dyDescent="0.25">
      <c r="O26" s="11"/>
    </row>
    <row r="27" spans="8:15" x14ac:dyDescent="0.25">
      <c r="O27" s="11"/>
    </row>
  </sheetData>
  <mergeCells count="59">
    <mergeCell ref="H22:J22"/>
    <mergeCell ref="H23:I23"/>
    <mergeCell ref="H8:I8"/>
    <mergeCell ref="H9:I9"/>
    <mergeCell ref="O12:P12"/>
    <mergeCell ref="O9:P9"/>
    <mergeCell ref="O10:P10"/>
    <mergeCell ref="O13:P13"/>
    <mergeCell ref="L11:M11"/>
    <mergeCell ref="B13:C13"/>
    <mergeCell ref="X13:Y13"/>
    <mergeCell ref="X14:Y14"/>
    <mergeCell ref="X15:Y15"/>
    <mergeCell ref="X7:Y7"/>
    <mergeCell ref="D11:E11"/>
    <mergeCell ref="D12:E12"/>
    <mergeCell ref="D13:E13"/>
    <mergeCell ref="B11:C11"/>
    <mergeCell ref="B12:C12"/>
    <mergeCell ref="H10:I10"/>
    <mergeCell ref="D10:E10"/>
    <mergeCell ref="T9:U9"/>
    <mergeCell ref="L7:M7"/>
    <mergeCell ref="L12:M12"/>
    <mergeCell ref="L13:M13"/>
    <mergeCell ref="X6:Y6"/>
    <mergeCell ref="X9:Y9"/>
    <mergeCell ref="X8:Y8"/>
    <mergeCell ref="V6:W6"/>
    <mergeCell ref="V7:W7"/>
    <mergeCell ref="V8:W8"/>
    <mergeCell ref="V9:W9"/>
    <mergeCell ref="B6:C6"/>
    <mergeCell ref="B7:C7"/>
    <mergeCell ref="B8:C8"/>
    <mergeCell ref="B9:C9"/>
    <mergeCell ref="B10:C10"/>
    <mergeCell ref="D6:E6"/>
    <mergeCell ref="D7:E7"/>
    <mergeCell ref="D8:E8"/>
    <mergeCell ref="D9:E9"/>
    <mergeCell ref="H6:I6"/>
    <mergeCell ref="H7:I7"/>
    <mergeCell ref="X12:Z12"/>
    <mergeCell ref="B5:F5"/>
    <mergeCell ref="L5:R5"/>
    <mergeCell ref="O6:P6"/>
    <mergeCell ref="O7:P7"/>
    <mergeCell ref="O8:P8"/>
    <mergeCell ref="O11:P11"/>
    <mergeCell ref="T6:U6"/>
    <mergeCell ref="T7:U7"/>
    <mergeCell ref="T8:U8"/>
    <mergeCell ref="H5:J5"/>
    <mergeCell ref="T5:Y5"/>
    <mergeCell ref="L6:M6"/>
    <mergeCell ref="L8:M8"/>
    <mergeCell ref="L9:M9"/>
    <mergeCell ref="L10:M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Uvod</vt:lpstr>
      <vt:lpstr>Data</vt:lpstr>
      <vt:lpstr>Relace</vt:lpstr>
      <vt:lpstr>List1</vt:lpstr>
      <vt:lpstr>Data - velká tabulka</vt:lpstr>
      <vt:lpstr>Data - velká tabulka filtry</vt:lpstr>
      <vt:lpstr>Prodeje dle názvu (2)</vt:lpstr>
      <vt:lpstr>Množství dle kategorie</vt:lpstr>
      <vt:lpstr>Množství dle skladu a roku</vt:lpstr>
      <vt:lpstr>Množství dle kategorie (2)</vt:lpstr>
      <vt:lpstr>Obrat dle názvu </vt:lpstr>
      <vt:lpstr>Relace!Print_Area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</dc:creator>
  <cp:lastModifiedBy>Pavel La</cp:lastModifiedBy>
  <cp:lastPrinted>2020-06-23T11:09:40Z</cp:lastPrinted>
  <dcterms:created xsi:type="dcterms:W3CDTF">2020-04-14T08:08:42Z</dcterms:created>
  <dcterms:modified xsi:type="dcterms:W3CDTF">2020-07-10T09:58:27Z</dcterms:modified>
</cp:coreProperties>
</file>