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15"/>
  <workbookPr codeName="ThisWorkbook"/>
  <mc:AlternateContent xmlns:mc="http://schemas.openxmlformats.org/markup-compatibility/2006">
    <mc:Choice Requires="x15">
      <x15ac:absPath xmlns:x15ac="http://schemas.microsoft.com/office/spreadsheetml/2010/11/ac" url="D:\Skoleni\Excel Pokrocile - online\02 - Bunky\"/>
    </mc:Choice>
  </mc:AlternateContent>
  <xr:revisionPtr revIDLastSave="0" documentId="13_ncr:1_{4FAB3725-632D-4893-85B2-6A8648F8EE1D}" xr6:coauthVersionLast="45" xr6:coauthVersionMax="45" xr10:uidLastSave="{00000000-0000-0000-0000-000000000000}"/>
  <bookViews>
    <workbookView xWindow="-120" yWindow="-120" windowWidth="29040" windowHeight="15840" tabRatio="754" xr2:uid="{00000000-000D-0000-FFFF-FFFF00000000}"/>
  </bookViews>
  <sheets>
    <sheet name="Úvod" sheetId="16" r:id="rId1"/>
    <sheet name="Odkaz bunka oblast" sheetId="21" r:id="rId2"/>
    <sheet name="absolutn-relativni" sheetId="6" r:id="rId3"/>
    <sheet name="absolutn-relativni -reseni" sheetId="20" state="hidden" r:id="rId4"/>
    <sheet name="Kurzy" sheetId="15" r:id="rId5"/>
    <sheet name="absolutn-relativni obrázky" sheetId="7" r:id="rId6"/>
    <sheet name="Pokročilé R1C1" sheetId="23" r:id="rId7"/>
    <sheet name="Cvičení" sheetId="22" r:id="rId8"/>
    <sheet name="Další informace" sheetId="11" r:id="rId9"/>
  </sheets>
  <definedNames>
    <definedName name="Test">OFFSET(#REF!,1,0,3,1)</definedName>
    <definedName name="Test2">OFFSET(#REF!,1,0,COUNTA(#REF!),1)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60" i="20" l="1"/>
  <c r="E60" i="20"/>
  <c r="F60" i="20"/>
  <c r="C60" i="20"/>
  <c r="F36" i="20"/>
  <c r="F37" i="20"/>
  <c r="F38" i="20"/>
  <c r="F39" i="20"/>
  <c r="F40" i="20"/>
  <c r="F41" i="20"/>
  <c r="F35" i="20"/>
  <c r="E36" i="20"/>
  <c r="E37" i="20"/>
  <c r="E38" i="20"/>
  <c r="E39" i="20"/>
  <c r="E40" i="20"/>
  <c r="E41" i="20"/>
  <c r="E35" i="20"/>
  <c r="D36" i="20"/>
  <c r="D37" i="20"/>
  <c r="D38" i="20"/>
  <c r="D39" i="20"/>
  <c r="D40" i="20"/>
  <c r="D41" i="20"/>
  <c r="D35" i="20"/>
  <c r="K26" i="20"/>
  <c r="K25" i="20"/>
  <c r="K24" i="20"/>
  <c r="D27" i="20"/>
  <c r="E27" i="20"/>
  <c r="C27" i="20"/>
  <c r="E12" i="20"/>
  <c r="F12" i="20" s="1"/>
  <c r="H12" i="20" s="1"/>
  <c r="G12" i="20"/>
  <c r="I12" i="20"/>
  <c r="J12" i="20"/>
  <c r="E13" i="20"/>
  <c r="G13" i="20" s="1"/>
  <c r="F13" i="20"/>
  <c r="I13" i="20"/>
  <c r="J13" i="20"/>
  <c r="E14" i="20"/>
  <c r="F14" i="20"/>
  <c r="G14" i="20"/>
  <c r="H14" i="20"/>
  <c r="I14" i="20"/>
  <c r="J14" i="20"/>
  <c r="E15" i="20"/>
  <c r="G15" i="20" s="1"/>
  <c r="F15" i="20"/>
  <c r="I15" i="20"/>
  <c r="J15" i="20"/>
  <c r="E16" i="20"/>
  <c r="F16" i="20"/>
  <c r="G16" i="20"/>
  <c r="H16" i="20"/>
  <c r="I16" i="20"/>
  <c r="J16" i="20"/>
  <c r="E17" i="20"/>
  <c r="G17" i="20" s="1"/>
  <c r="F17" i="20"/>
  <c r="I17" i="20"/>
  <c r="J17" i="20"/>
  <c r="J11" i="20"/>
  <c r="I11" i="20"/>
  <c r="H11" i="20"/>
  <c r="G11" i="20"/>
  <c r="F11" i="20"/>
  <c r="E11" i="20"/>
  <c r="H15" i="20" l="1"/>
  <c r="H13" i="20"/>
  <c r="H17" i="20"/>
  <c r="C43" i="7"/>
  <c r="C34" i="7"/>
  <c r="C35" i="7"/>
  <c r="D33" i="7"/>
  <c r="E33" i="7"/>
  <c r="C33" i="7"/>
  <c r="D26" i="7"/>
  <c r="E26" i="7"/>
  <c r="C27" i="7"/>
  <c r="C28" i="7"/>
  <c r="C29" i="7"/>
  <c r="C26" i="7"/>
  <c r="E19" i="7"/>
  <c r="E20" i="7"/>
  <c r="E18" i="7"/>
  <c r="E9" i="7"/>
  <c r="E10" i="7"/>
  <c r="E11" i="7"/>
  <c r="E8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Pavel Lasak</author>
  </authors>
  <commentList>
    <comment ref="F10" authorId="0" shapeId="0" xr:uid="{E32385D9-5698-41BE-A0E5-ACACD34182C8}">
      <text>
        <r>
          <rPr>
            <b/>
            <sz val="9"/>
            <color indexed="81"/>
            <rFont val="Tahoma"/>
            <family val="2"/>
            <charset val="238"/>
          </rPr>
          <t>Pavel Lasak:</t>
        </r>
        <r>
          <rPr>
            <sz val="9"/>
            <color indexed="81"/>
            <rFont val="Tahoma"/>
            <family val="2"/>
            <charset val="238"/>
          </rPr>
          <t xml:space="preserve">
Výpočet přes desetiinné číslo
</t>
        </r>
      </text>
    </comment>
    <comment ref="G10" authorId="0" shapeId="0" xr:uid="{EBCAEA96-23B2-4BDF-8750-2A8AA5F1A585}">
      <text>
        <r>
          <rPr>
            <b/>
            <sz val="9"/>
            <color indexed="81"/>
            <rFont val="Tahoma"/>
            <family val="2"/>
            <charset val="238"/>
          </rPr>
          <t>Pavel Lasak:</t>
        </r>
        <r>
          <rPr>
            <sz val="9"/>
            <color indexed="81"/>
            <rFont val="Tahoma"/>
            <family val="2"/>
            <charset val="238"/>
          </rPr>
          <t xml:space="preserve">
Výpočet přes procenta</t>
        </r>
      </text>
    </comment>
    <comment ref="J10" authorId="0" shapeId="0" xr:uid="{B001917B-CC9C-4D82-808C-2CE1A775D23E}">
      <text>
        <r>
          <rPr>
            <b/>
            <sz val="9"/>
            <color indexed="81"/>
            <rFont val="Tahoma"/>
            <family val="2"/>
            <charset val="238"/>
          </rPr>
          <t>Pavel Lasak:</t>
        </r>
        <r>
          <rPr>
            <sz val="9"/>
            <color indexed="81"/>
            <rFont val="Tahoma"/>
            <family val="2"/>
            <charset val="238"/>
          </rPr>
          <t xml:space="preserve">
Ukázka při znalosti absolutního odkazování</t>
        </r>
      </text>
    </comment>
  </commentList>
</comments>
</file>

<file path=xl/sharedStrings.xml><?xml version="1.0" encoding="utf-8"?>
<sst xmlns="http://schemas.openxmlformats.org/spreadsheetml/2006/main" count="296" uniqueCount="153">
  <si>
    <t>Název</t>
  </si>
  <si>
    <t>Výrobek 1</t>
  </si>
  <si>
    <t>Výrobek 2</t>
  </si>
  <si>
    <t>Výrobek 3</t>
  </si>
  <si>
    <t>Výrobek 4</t>
  </si>
  <si>
    <t>Výrobek 5</t>
  </si>
  <si>
    <t>Výrobek 6</t>
  </si>
  <si>
    <t>Výrobek 7</t>
  </si>
  <si>
    <t>Tabulka 1</t>
  </si>
  <si>
    <t>Tabulka 2</t>
  </si>
  <si>
    <t>Tabulka 4</t>
  </si>
  <si>
    <t>ABSOLUTNÍ RELATIVNÍ</t>
  </si>
  <si>
    <t>Cena
materiál</t>
  </si>
  <si>
    <t>Cena
práce</t>
  </si>
  <si>
    <t>Cena
celkem</t>
  </si>
  <si>
    <t>cena EUR</t>
  </si>
  <si>
    <t>Cena Kč</t>
  </si>
  <si>
    <t>1 EUR / Kč</t>
  </si>
  <si>
    <t>Rozměr plechu</t>
  </si>
  <si>
    <t xml:space="preserve">         strana b
strana a</t>
  </si>
  <si>
    <t>Cena bez DPH
celkem</t>
  </si>
  <si>
    <t>Cena s DPH celkem</t>
  </si>
  <si>
    <t>Zisk</t>
  </si>
  <si>
    <t>=C10+D10</t>
  </si>
  <si>
    <t>=C11+D11</t>
  </si>
  <si>
    <r>
      <t>=</t>
    </r>
    <r>
      <rPr>
        <sz val="10"/>
        <color rgb="FFFF0000"/>
        <rFont val="Arial CE"/>
        <charset val="238"/>
      </rPr>
      <t>C8</t>
    </r>
    <r>
      <rPr>
        <sz val="10"/>
        <rFont val="Arial CE"/>
        <charset val="238"/>
      </rPr>
      <t>+</t>
    </r>
    <r>
      <rPr>
        <sz val="10"/>
        <color theme="3" tint="0.39997558519241921"/>
        <rFont val="Arial CE"/>
        <charset val="238"/>
      </rPr>
      <t>D8</t>
    </r>
  </si>
  <si>
    <r>
      <t>=</t>
    </r>
    <r>
      <rPr>
        <sz val="10"/>
        <color rgb="FF00B050"/>
        <rFont val="Arial CE"/>
        <charset val="238"/>
      </rPr>
      <t>C9</t>
    </r>
    <r>
      <rPr>
        <sz val="10"/>
        <rFont val="Arial CE"/>
        <charset val="238"/>
      </rPr>
      <t>+</t>
    </r>
    <r>
      <rPr>
        <sz val="10"/>
        <color theme="7" tint="-0.249977111117893"/>
        <rFont val="Arial CE"/>
        <charset val="238"/>
      </rPr>
      <t>D9</t>
    </r>
  </si>
  <si>
    <r>
      <t>=</t>
    </r>
    <r>
      <rPr>
        <sz val="10"/>
        <color rgb="FFFF0000"/>
        <rFont val="Arial CE"/>
        <charset val="238"/>
      </rPr>
      <t>D18</t>
    </r>
    <r>
      <rPr>
        <sz val="10"/>
        <rFont val="Arial CE"/>
        <charset val="238"/>
      </rPr>
      <t>*</t>
    </r>
    <r>
      <rPr>
        <sz val="10"/>
        <color theme="4" tint="-0.249977111117893"/>
        <rFont val="Arial CE"/>
        <charset val="238"/>
      </rPr>
      <t>$G$14</t>
    </r>
  </si>
  <si>
    <t>SMÍŠENÉ</t>
  </si>
  <si>
    <t>=B$25</t>
  </si>
  <si>
    <t>=C$25</t>
  </si>
  <si>
    <t>=D$25</t>
  </si>
  <si>
    <t>=$B32</t>
  </si>
  <si>
    <t>=$B33</t>
  </si>
  <si>
    <t>=$B34</t>
  </si>
  <si>
    <t>DPH
21%</t>
  </si>
  <si>
    <r>
      <t>=</t>
    </r>
    <r>
      <rPr>
        <sz val="10"/>
        <color rgb="FF00B050"/>
        <rFont val="Arial CE"/>
        <charset val="238"/>
      </rPr>
      <t>D19</t>
    </r>
    <r>
      <rPr>
        <sz val="10"/>
        <rFont val="Arial CE"/>
        <charset val="238"/>
      </rPr>
      <t>*</t>
    </r>
    <r>
      <rPr>
        <sz val="10"/>
        <color theme="4" tint="-0.249977111117893"/>
        <rFont val="Arial CE"/>
        <charset val="238"/>
      </rPr>
      <t>$G$14</t>
    </r>
  </si>
  <si>
    <r>
      <t>=</t>
    </r>
    <r>
      <rPr>
        <sz val="10"/>
        <color theme="2" tint="-0.749992370372631"/>
        <rFont val="Arial CE"/>
        <charset val="238"/>
      </rPr>
      <t>D20</t>
    </r>
    <r>
      <rPr>
        <sz val="10"/>
        <rFont val="Arial CE"/>
        <charset val="238"/>
      </rPr>
      <t>*</t>
    </r>
    <r>
      <rPr>
        <sz val="10"/>
        <color theme="4" tint="-0.249977111117893"/>
        <rFont val="Arial CE"/>
        <charset val="238"/>
      </rPr>
      <t>$G$14</t>
    </r>
  </si>
  <si>
    <t>Další informace</t>
  </si>
  <si>
    <t>http://office.lasakovi.com/excel/zaklady/relativni-absolutni-odkazy-excel/</t>
  </si>
  <si>
    <t>Příjem</t>
  </si>
  <si>
    <t>Výdej</t>
  </si>
  <si>
    <t>Pavel Lasák</t>
  </si>
  <si>
    <t>http://office.lasakovi.com/excel/domu/vlozit-propojeny-obrazek-excel/</t>
  </si>
  <si>
    <t>http://office.lasakovi.com/excel/zaklady/on-line-kurz-zdarma/</t>
  </si>
  <si>
    <t>http://office.lasakovi.com/excel/domu/transpozice-bunek/</t>
  </si>
  <si>
    <t>http://office.lasakovi.com/excel/zaklady/operatory-excel/</t>
  </si>
  <si>
    <t>1 Rubl / Kč</t>
  </si>
  <si>
    <t>1 Libra / Kč</t>
  </si>
  <si>
    <t>1 Jen / Kč</t>
  </si>
  <si>
    <t>kurz</t>
  </si>
  <si>
    <t xml:space="preserve">Jak na Excel </t>
  </si>
  <si>
    <t>Obsah cvičení</t>
  </si>
  <si>
    <t>Lektor, expert na Microsoft Excel, držitel prestižního ocenění Microsoftu MVP v České republice</t>
  </si>
  <si>
    <t>Další informace ke cvičení:</t>
  </si>
  <si>
    <t>Výpočty základy</t>
  </si>
  <si>
    <t>http://office.lasakovi.com/</t>
  </si>
  <si>
    <t xml:space="preserve">RELATIVNÍ a ABSOLUTNÍ </t>
  </si>
  <si>
    <t>relativně ve sloupci</t>
  </si>
  <si>
    <t>Cena bez DPH 
práce</t>
  </si>
  <si>
    <t>relativně v řádku</t>
  </si>
  <si>
    <t>Tabulka 3</t>
  </si>
  <si>
    <t>absolutně v řádku</t>
  </si>
  <si>
    <t>absolutně ve sloupci</t>
  </si>
  <si>
    <t>kurz jiný list</t>
  </si>
  <si>
    <t>Co a kolik</t>
  </si>
  <si>
    <t>Cena v KČ</t>
  </si>
  <si>
    <t>Tabulka 5</t>
  </si>
  <si>
    <t>Cena bez DPH
materiál</t>
  </si>
  <si>
    <t>Copyright, Pavel Lasák 2017   rev 2019</t>
  </si>
  <si>
    <t>Prostor pro vaše poznámky</t>
  </si>
  <si>
    <t>Transformovaná tabulka</t>
  </si>
  <si>
    <t>Kurz chybně</t>
  </si>
  <si>
    <t>Odkazování</t>
  </si>
  <si>
    <t>1) Na buňku</t>
  </si>
  <si>
    <t>=A1</t>
  </si>
  <si>
    <t>Odkazuji se od jedné buňky ve sloupci A na řádku 1</t>
  </si>
  <si>
    <t>=$A$1</t>
  </si>
  <si>
    <t>Odkazuji se od jedné buňky ve sloupci A na řádku 1 ale absolutně probereme si později</t>
  </si>
  <si>
    <t>=Kurzy!A1</t>
  </si>
  <si>
    <t>Odkazuji se od jedné buňky ve sloupci A na řádku 1 ale na jiném listě s názvem Kurzy</t>
  </si>
  <si>
    <t>=A1:B3</t>
  </si>
  <si>
    <t>Odkazuji se na oblast o buňky ve sloupci A na řádku 1 až do buňky ve sloupci B na řádku 3</t>
  </si>
  <si>
    <t>2) Na Oblast</t>
  </si>
  <si>
    <t>3) Sloupce</t>
  </si>
  <si>
    <t>=A:A</t>
  </si>
  <si>
    <t>sloupec A</t>
  </si>
  <si>
    <t>Tip</t>
  </si>
  <si>
    <t>=A2:A1048576</t>
  </si>
  <si>
    <t>4) Řádky</t>
  </si>
  <si>
    <t>=1:1</t>
  </si>
  <si>
    <t>=1:5</t>
  </si>
  <si>
    <t>Viz relativní a absolutní odkazování</t>
  </si>
  <si>
    <t>Odkakzování zákad</t>
  </si>
  <si>
    <t>Absolutní a relativní odkazy</t>
  </si>
  <si>
    <t>Potřebujete výpočet sčítá se práce a materiál.</t>
  </si>
  <si>
    <t>do Buňky E15 zadejte = a klik na buŇku C15 pak klik na + a následně klik do buňky D15</t>
  </si>
  <si>
    <t>po stisku Enter se provede výpočet</t>
  </si>
  <si>
    <r>
      <rPr>
        <b/>
        <sz val="10"/>
        <rFont val="Arial CE"/>
        <charset val="238"/>
      </rPr>
      <t xml:space="preserve">   TIP: </t>
    </r>
    <r>
      <rPr>
        <sz val="10"/>
        <rFont val="Arial CE"/>
        <charset val="238"/>
      </rPr>
      <t>Ctrl + Enter provede výpočet ale zůstanete v buňce</t>
    </r>
  </si>
  <si>
    <t>Rozkopírovat</t>
  </si>
  <si>
    <t>Dvojklik nad pravým dolním čvterečkem</t>
  </si>
  <si>
    <t>Můžete stejným způsobem rozkopírovat i v řárku</t>
  </si>
  <si>
    <t>Potřebuji převést na Kč, když mám v buňce I52 kolik sotjí EUR Kč</t>
  </si>
  <si>
    <t>cena v Kč</t>
  </si>
  <si>
    <t>Do buňky D53 = a následně odkaz na buňku C53 znaménko * a následně vybrat hodnotu kurzu z buŇky I52</t>
  </si>
  <si>
    <t>tato buňka je absolutní odkaz proto je potřeba po jejím výběru klik na F4 hodnota I52 se změní na $I$52</t>
  </si>
  <si>
    <t>potvrdit a rozkopírovat a máte hotovo.</t>
  </si>
  <si>
    <t>ve skrytém listě řešení</t>
  </si>
  <si>
    <t>Odkazy na buňky</t>
  </si>
  <si>
    <t>Jak zadat odkaz</t>
  </si>
  <si>
    <t>Vypočtěte</t>
  </si>
  <si>
    <t>Cena bez DPH EUR
práce</t>
  </si>
  <si>
    <t>Cena bez DPH EUR
materiál</t>
  </si>
  <si>
    <t>Cena bez DPH EUR
celkem</t>
  </si>
  <si>
    <t>Cena s DPH 21% celkem EUR</t>
  </si>
  <si>
    <t>Cena s DPH 21% celkem CZK</t>
  </si>
  <si>
    <t>1 EUR stojí 10 Kč</t>
  </si>
  <si>
    <t>= a klik do buňky</t>
  </si>
  <si>
    <t>= a šipky a vybrat buŇku</t>
  </si>
  <si>
    <t>= a název (adresa) buňky</t>
  </si>
  <si>
    <t>=$A1</t>
  </si>
  <si>
    <t>=A$1</t>
  </si>
  <si>
    <t>smíšený odkaz sloupec zamknut</t>
  </si>
  <si>
    <t>smíšený odkaz řádek zaknut</t>
  </si>
  <si>
    <t>R …. Řádek</t>
  </si>
  <si>
    <t>C …. Sloupec</t>
  </si>
  <si>
    <t>Odkazy na buňky - režím R1C1</t>
  </si>
  <si>
    <t>Soubor &gt; Možností</t>
  </si>
  <si>
    <t>Z menu Vzorce vybrat a zatrhnout styl odkazů R1C1</t>
  </si>
  <si>
    <t>Přepnutí z A1 na R1C1</t>
  </si>
  <si>
    <t>Teorie</t>
  </si>
  <si>
    <t>[] relativní odkaz (nebo jen písmeno</t>
  </si>
  <si>
    <t>číslo absolutní odkaz</t>
  </si>
  <si>
    <t>R1C1</t>
  </si>
  <si>
    <t>odkaz absolutn+ na buňku A1</t>
  </si>
  <si>
    <t>RC</t>
  </si>
  <si>
    <t>Odkaz na samu sebe</t>
  </si>
  <si>
    <t>=R[1]C[1]</t>
  </si>
  <si>
    <t>o jednu buňku dolů a o jedno doprava</t>
  </si>
  <si>
    <t>=R[-1]C[-1]</t>
  </si>
  <si>
    <t>o jednu buňku nahoru a o jedno doleva</t>
  </si>
  <si>
    <t>Ukázky odkazování</t>
  </si>
  <si>
    <t>Jak na R1C1 odkazování</t>
  </si>
  <si>
    <t>Jak se odkazovat v rámci tabulky</t>
  </si>
  <si>
    <t>Jak se odkazovat na jiné listy</t>
  </si>
  <si>
    <t>=Kurzy!C8</t>
  </si>
  <si>
    <t>='Další informace'!A1</t>
  </si>
  <si>
    <t>název lisstu a vykřičník</t>
  </si>
  <si>
    <t>pokud název listů má mezery tak se přidávají apostrofy</t>
  </si>
  <si>
    <t>Tip definovaný název platí nad celým listem</t>
  </si>
  <si>
    <t>=A2:A</t>
  </si>
  <si>
    <t>sloupec A2 od řádku 2 až do posledního řádkuv pokročilejších případech</t>
  </si>
  <si>
    <t>někd zabere jen velké A a nemusí se udávat poslení řádek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</si>
</sst>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37" x14ac:knownFonts="1">
    <font>
      <sz val="10"/>
      <name val="Arial CE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sz val="10"/>
      <color rgb="FFFF0000"/>
      <name val="Arial CE"/>
      <charset val="238"/>
    </font>
    <font>
      <sz val="10"/>
      <color theme="4" tint="-0.249977111117893"/>
      <name val="Arial CE"/>
      <charset val="238"/>
    </font>
    <font>
      <sz val="10"/>
      <color rgb="FF00B050"/>
      <name val="Arial CE"/>
      <charset val="238"/>
    </font>
    <font>
      <sz val="10"/>
      <color theme="3" tint="0.39997558519241921"/>
      <name val="Arial CE"/>
      <charset val="238"/>
    </font>
    <font>
      <sz val="10"/>
      <color theme="2" tint="-0.749992370372631"/>
      <name val="Arial CE"/>
      <charset val="238"/>
    </font>
    <font>
      <sz val="10"/>
      <color theme="7" tint="-0.249977111117893"/>
      <name val="Arial CE"/>
      <charset val="238"/>
    </font>
    <font>
      <b/>
      <sz val="12"/>
      <name val="Arial CE"/>
      <charset val="238"/>
    </font>
    <font>
      <sz val="10"/>
      <color theme="0"/>
      <name val="Arial CE"/>
      <charset val="238"/>
    </font>
    <font>
      <b/>
      <sz val="14"/>
      <color theme="0"/>
      <name val="Arial CE"/>
      <charset val="238"/>
    </font>
    <font>
      <u/>
      <sz val="10"/>
      <color theme="10"/>
      <name val="Arial CE"/>
      <charset val="238"/>
    </font>
    <font>
      <b/>
      <sz val="12"/>
      <color theme="0"/>
      <name val="Arial CE"/>
      <charset val="238"/>
    </font>
    <font>
      <b/>
      <sz val="20"/>
      <name val="Arial CE"/>
      <charset val="238"/>
    </font>
    <font>
      <sz val="11"/>
      <name val="Arial CE"/>
      <charset val="238"/>
    </font>
    <font>
      <b/>
      <sz val="11"/>
      <color theme="1"/>
      <name val="Calibri"/>
      <family val="2"/>
      <charset val="238"/>
      <scheme val="minor"/>
    </font>
    <font>
      <b/>
      <sz val="48"/>
      <color theme="4" tint="-0.499984740745262"/>
      <name val="Arial CE"/>
      <charset val="238"/>
    </font>
    <font>
      <sz val="20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30"/>
      <color theme="0"/>
      <name val="Calibri"/>
      <family val="2"/>
      <charset val="238"/>
      <scheme val="minor"/>
    </font>
    <font>
      <b/>
      <sz val="26"/>
      <color theme="0"/>
      <name val="Calibri"/>
      <family val="2"/>
      <charset val="238"/>
      <scheme val="minor"/>
    </font>
    <font>
      <sz val="14"/>
      <color theme="0"/>
      <name val="Calibri"/>
      <family val="2"/>
      <charset val="238"/>
      <scheme val="minor"/>
    </font>
    <font>
      <sz val="12"/>
      <color theme="0"/>
      <name val="Courier New"/>
      <family val="3"/>
      <charset val="238"/>
    </font>
    <font>
      <b/>
      <sz val="18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0"/>
      <color theme="0"/>
      <name val="Arial CE"/>
      <charset val="238"/>
    </font>
    <font>
      <b/>
      <sz val="10"/>
      <color rgb="FFFF0000"/>
      <name val="Arial CE"/>
      <charset val="238"/>
    </font>
    <font>
      <b/>
      <i/>
      <sz val="12"/>
      <color theme="1"/>
      <name val="Calibri"/>
      <family val="2"/>
      <charset val="238"/>
      <scheme val="minor"/>
    </font>
    <font>
      <i/>
      <sz val="10"/>
      <name val="Arial CE"/>
      <charset val="238"/>
    </font>
    <font>
      <sz val="12"/>
      <name val="Arial CE"/>
      <charset val="238"/>
    </font>
  </fonts>
  <fills count="20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ck">
        <color rgb="FF002060"/>
      </left>
      <right/>
      <top style="thick">
        <color rgb="FF002060"/>
      </top>
      <bottom/>
      <diagonal/>
    </border>
    <border>
      <left/>
      <right/>
      <top style="thick">
        <color rgb="FF002060"/>
      </top>
      <bottom/>
      <diagonal/>
    </border>
    <border>
      <left/>
      <right style="thick">
        <color rgb="FF002060"/>
      </right>
      <top style="thick">
        <color rgb="FF002060"/>
      </top>
      <bottom/>
      <diagonal/>
    </border>
    <border>
      <left style="thick">
        <color rgb="FF002060"/>
      </left>
      <right/>
      <top/>
      <bottom/>
      <diagonal/>
    </border>
    <border>
      <left/>
      <right style="thick">
        <color rgb="FF002060"/>
      </right>
      <top/>
      <bottom/>
      <diagonal/>
    </border>
    <border>
      <left style="thick">
        <color rgb="FF002060"/>
      </left>
      <right/>
      <top/>
      <bottom style="thick">
        <color rgb="FF002060"/>
      </bottom>
      <diagonal/>
    </border>
    <border>
      <left/>
      <right/>
      <top/>
      <bottom style="thick">
        <color rgb="FF002060"/>
      </bottom>
      <diagonal/>
    </border>
    <border>
      <left/>
      <right style="thick">
        <color rgb="FF002060"/>
      </right>
      <top/>
      <bottom style="thick">
        <color rgb="FF002060"/>
      </bottom>
      <diagonal/>
    </border>
  </borders>
  <cellStyleXfs count="2">
    <xf numFmtId="0" fontId="0" fillId="0" borderId="0"/>
    <xf numFmtId="0" fontId="15" fillId="0" borderId="0" applyNumberFormat="0" applyFill="0" applyBorder="0" applyAlignment="0" applyProtection="0"/>
  </cellStyleXfs>
  <cellXfs count="122">
    <xf numFmtId="0" fontId="0" fillId="0" borderId="0" xfId="0"/>
    <xf numFmtId="0" fontId="4" fillId="0" borderId="0" xfId="0" applyFont="1"/>
    <xf numFmtId="0" fontId="0" fillId="0" borderId="1" xfId="0" applyBorder="1"/>
    <xf numFmtId="0" fontId="4" fillId="0" borderId="1" xfId="0" applyFont="1" applyBorder="1"/>
    <xf numFmtId="0" fontId="4" fillId="0" borderId="1" xfId="0" applyFont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left" wrapText="1"/>
    </xf>
    <xf numFmtId="3" fontId="0" fillId="0" borderId="1" xfId="0" applyNumberFormat="1" applyBorder="1"/>
    <xf numFmtId="0" fontId="0" fillId="0" borderId="0" xfId="0" quotePrefix="1"/>
    <xf numFmtId="0" fontId="0" fillId="0" borderId="0" xfId="0" applyAlignment="1">
      <alignment horizontal="center"/>
    </xf>
    <xf numFmtId="0" fontId="0" fillId="0" borderId="0" xfId="0" quotePrefix="1" applyAlignment="1">
      <alignment horizontal="center"/>
    </xf>
    <xf numFmtId="0" fontId="0" fillId="0" borderId="0" xfId="0" quotePrefix="1" applyAlignment="1">
      <alignment horizontal="center" vertical="center"/>
    </xf>
    <xf numFmtId="0" fontId="0" fillId="4" borderId="1" xfId="0" applyFill="1" applyBorder="1"/>
    <xf numFmtId="0" fontId="0" fillId="5" borderId="1" xfId="0" applyFill="1" applyBorder="1"/>
    <xf numFmtId="0" fontId="0" fillId="6" borderId="1" xfId="0" applyFill="1" applyBorder="1"/>
    <xf numFmtId="0" fontId="0" fillId="8" borderId="1" xfId="0" applyFill="1" applyBorder="1"/>
    <xf numFmtId="0" fontId="0" fillId="9" borderId="1" xfId="0" applyFill="1" applyBorder="1"/>
    <xf numFmtId="0" fontId="0" fillId="3" borderId="1" xfId="0" applyFill="1" applyBorder="1"/>
    <xf numFmtId="0" fontId="0" fillId="0" borderId="1" xfId="0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0" fillId="10" borderId="1" xfId="0" applyFill="1" applyBorder="1"/>
    <xf numFmtId="0" fontId="12" fillId="0" borderId="0" xfId="0" applyFont="1" applyAlignment="1">
      <alignment vertical="center"/>
    </xf>
    <xf numFmtId="0" fontId="0" fillId="11" borderId="0" xfId="0" quotePrefix="1" applyFill="1" applyAlignment="1">
      <alignment horizontal="center" vertical="center"/>
    </xf>
    <xf numFmtId="0" fontId="13" fillId="0" borderId="0" xfId="0" quotePrefix="1" applyFont="1" applyAlignment="1">
      <alignment horizontal="center" vertical="center"/>
    </xf>
    <xf numFmtId="0" fontId="13" fillId="0" borderId="0" xfId="0" quotePrefix="1" applyFont="1"/>
    <xf numFmtId="0" fontId="0" fillId="12" borderId="0" xfId="0" quotePrefix="1" applyFill="1" applyAlignment="1">
      <alignment horizontal="center" vertical="center"/>
    </xf>
    <xf numFmtId="0" fontId="13" fillId="0" borderId="0" xfId="0" quotePrefix="1" applyFont="1" applyAlignment="1">
      <alignment horizont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2" fontId="0" fillId="2" borderId="1" xfId="0" applyNumberFormat="1" applyFill="1" applyBorder="1" applyAlignment="1">
      <alignment horizontal="center"/>
    </xf>
    <xf numFmtId="0" fontId="15" fillId="0" borderId="0" xfId="1"/>
    <xf numFmtId="0" fontId="0" fillId="0" borderId="3" xfId="0" applyBorder="1"/>
    <xf numFmtId="0" fontId="0" fillId="0" borderId="0" xfId="0" applyAlignment="1">
      <alignment vertical="center"/>
    </xf>
    <xf numFmtId="0" fontId="0" fillId="2" borderId="1" xfId="0" applyFill="1" applyBorder="1" applyAlignment="1">
      <alignment horizontal="center" vertical="center"/>
    </xf>
    <xf numFmtId="2" fontId="0" fillId="2" borderId="1" xfId="0" applyNumberFormat="1" applyFill="1" applyBorder="1" applyAlignment="1">
      <alignment horizontal="center" vertical="center"/>
    </xf>
    <xf numFmtId="0" fontId="0" fillId="0" borderId="0" xfId="0" quotePrefix="1" applyAlignment="1">
      <alignment vertical="center"/>
    </xf>
    <xf numFmtId="2" fontId="0" fillId="0" borderId="1" xfId="0" applyNumberFormat="1" applyBorder="1"/>
    <xf numFmtId="0" fontId="20" fillId="0" borderId="0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21" fillId="16" borderId="0" xfId="0" applyFont="1" applyFill="1" applyBorder="1" applyAlignment="1">
      <alignment horizontal="center" vertical="center"/>
    </xf>
    <xf numFmtId="0" fontId="0" fillId="8" borderId="5" xfId="0" applyFill="1" applyBorder="1"/>
    <xf numFmtId="0" fontId="0" fillId="8" borderId="6" xfId="0" applyFill="1" applyBorder="1"/>
    <xf numFmtId="0" fontId="0" fillId="8" borderId="7" xfId="0" applyFill="1" applyBorder="1"/>
    <xf numFmtId="0" fontId="0" fillId="8" borderId="8" xfId="0" applyFill="1" applyBorder="1"/>
    <xf numFmtId="0" fontId="22" fillId="8" borderId="0" xfId="0" applyFont="1" applyFill="1" applyBorder="1"/>
    <xf numFmtId="0" fontId="0" fillId="8" borderId="0" xfId="0" applyFill="1" applyBorder="1"/>
    <xf numFmtId="0" fontId="19" fillId="8" borderId="0" xfId="0" applyFont="1" applyFill="1" applyBorder="1"/>
    <xf numFmtId="0" fontId="0" fillId="8" borderId="9" xfId="0" applyFill="1" applyBorder="1"/>
    <xf numFmtId="0" fontId="23" fillId="8" borderId="8" xfId="0" applyFont="1" applyFill="1" applyBorder="1"/>
    <xf numFmtId="0" fontId="23" fillId="8" borderId="0" xfId="0" applyFont="1" applyFill="1" applyBorder="1"/>
    <xf numFmtId="0" fontId="24" fillId="8" borderId="0" xfId="0" applyFont="1" applyFill="1" applyBorder="1"/>
    <xf numFmtId="0" fontId="23" fillId="8" borderId="9" xfId="0" applyFont="1" applyFill="1" applyBorder="1"/>
    <xf numFmtId="0" fontId="23" fillId="0" borderId="0" xfId="0" applyFont="1"/>
    <xf numFmtId="0" fontId="0" fillId="8" borderId="10" xfId="0" applyFill="1" applyBorder="1"/>
    <xf numFmtId="0" fontId="0" fillId="8" borderId="11" xfId="0" applyFill="1" applyBorder="1"/>
    <xf numFmtId="0" fontId="0" fillId="8" borderId="12" xfId="0" applyFill="1" applyBorder="1"/>
    <xf numFmtId="0" fontId="0" fillId="17" borderId="5" xfId="0" applyFill="1" applyBorder="1"/>
    <xf numFmtId="0" fontId="0" fillId="17" borderId="6" xfId="0" applyFill="1" applyBorder="1"/>
    <xf numFmtId="0" fontId="0" fillId="17" borderId="7" xfId="0" applyFill="1" applyBorder="1"/>
    <xf numFmtId="0" fontId="17" fillId="17" borderId="0" xfId="0" applyFont="1" applyFill="1" applyBorder="1" applyAlignment="1">
      <alignment horizontal="center" vertical="center"/>
    </xf>
    <xf numFmtId="0" fontId="17" fillId="17" borderId="9" xfId="0" applyFont="1" applyFill="1" applyBorder="1" applyAlignment="1">
      <alignment horizontal="center" vertical="center"/>
    </xf>
    <xf numFmtId="0" fontId="26" fillId="17" borderId="8" xfId="0" applyFont="1" applyFill="1" applyBorder="1" applyAlignment="1">
      <alignment horizontal="center" vertical="center"/>
    </xf>
    <xf numFmtId="0" fontId="26" fillId="17" borderId="0" xfId="0" applyFont="1" applyFill="1" applyBorder="1" applyAlignment="1">
      <alignment horizontal="center" vertical="center"/>
    </xf>
    <xf numFmtId="0" fontId="27" fillId="17" borderId="8" xfId="0" applyFont="1" applyFill="1" applyBorder="1" applyAlignment="1">
      <alignment horizontal="center" vertical="top" wrapText="1"/>
    </xf>
    <xf numFmtId="0" fontId="18" fillId="17" borderId="0" xfId="0" applyFont="1" applyFill="1" applyBorder="1" applyAlignment="1">
      <alignment horizontal="center" vertical="center"/>
    </xf>
    <xf numFmtId="0" fontId="18" fillId="17" borderId="9" xfId="0" applyFont="1" applyFill="1" applyBorder="1" applyAlignment="1">
      <alignment horizontal="center" vertical="center"/>
    </xf>
    <xf numFmtId="0" fontId="0" fillId="17" borderId="10" xfId="0" applyFill="1" applyBorder="1"/>
    <xf numFmtId="0" fontId="0" fillId="17" borderId="11" xfId="0" applyFill="1" applyBorder="1"/>
    <xf numFmtId="0" fontId="0" fillId="17" borderId="12" xfId="0" applyFill="1" applyBorder="1"/>
    <xf numFmtId="0" fontId="12" fillId="15" borderId="5" xfId="0" applyFont="1" applyFill="1" applyBorder="1"/>
    <xf numFmtId="0" fontId="0" fillId="15" borderId="6" xfId="0" applyFill="1" applyBorder="1"/>
    <xf numFmtId="0" fontId="0" fillId="15" borderId="7" xfId="0" applyFill="1" applyBorder="1"/>
    <xf numFmtId="0" fontId="12" fillId="15" borderId="8" xfId="0" applyFont="1" applyFill="1" applyBorder="1"/>
    <xf numFmtId="0" fontId="29" fillId="15" borderId="0" xfId="0" applyFont="1" applyFill="1" applyBorder="1"/>
    <xf numFmtId="0" fontId="0" fillId="15" borderId="0" xfId="0" applyFill="1" applyBorder="1"/>
    <xf numFmtId="0" fontId="0" fillId="15" borderId="9" xfId="0" applyFill="1" applyBorder="1"/>
    <xf numFmtId="0" fontId="12" fillId="15" borderId="8" xfId="0" applyFont="1" applyFill="1" applyBorder="1" applyAlignment="1">
      <alignment vertical="center"/>
    </xf>
    <xf numFmtId="0" fontId="0" fillId="15" borderId="0" xfId="0" applyFill="1" applyBorder="1" applyAlignment="1">
      <alignment vertical="center"/>
    </xf>
    <xf numFmtId="0" fontId="0" fillId="15" borderId="9" xfId="0" applyFill="1" applyBorder="1" applyAlignment="1">
      <alignment vertical="center"/>
    </xf>
    <xf numFmtId="0" fontId="15" fillId="15" borderId="10" xfId="1" applyFill="1" applyBorder="1"/>
    <xf numFmtId="0" fontId="0" fillId="15" borderId="11" xfId="0" applyFill="1" applyBorder="1"/>
    <xf numFmtId="0" fontId="15" fillId="15" borderId="11" xfId="1" applyFill="1" applyBorder="1"/>
    <xf numFmtId="0" fontId="0" fillId="15" borderId="12" xfId="0" applyFill="1" applyBorder="1"/>
    <xf numFmtId="0" fontId="5" fillId="8" borderId="0" xfId="0" applyFont="1" applyFill="1"/>
    <xf numFmtId="0" fontId="0" fillId="8" borderId="0" xfId="0" applyFill="1"/>
    <xf numFmtId="0" fontId="4" fillId="14" borderId="0" xfId="0" applyFont="1" applyFill="1"/>
    <xf numFmtId="0" fontId="0" fillId="14" borderId="0" xfId="0" applyFill="1"/>
    <xf numFmtId="0" fontId="4" fillId="15" borderId="1" xfId="0" applyFont="1" applyFill="1" applyBorder="1" applyAlignment="1">
      <alignment vertical="center"/>
    </xf>
    <xf numFmtId="0" fontId="4" fillId="15" borderId="1" xfId="0" applyFont="1" applyFill="1" applyBorder="1" applyAlignment="1">
      <alignment horizontal="center" vertical="center" wrapText="1"/>
    </xf>
    <xf numFmtId="0" fontId="3" fillId="8" borderId="0" xfId="0" applyFont="1" applyFill="1" applyBorder="1"/>
    <xf numFmtId="0" fontId="5" fillId="0" borderId="0" xfId="0" applyFont="1"/>
    <xf numFmtId="0" fontId="0" fillId="0" borderId="0" xfId="0" applyBorder="1"/>
    <xf numFmtId="9" fontId="0" fillId="0" borderId="0" xfId="0" applyNumberFormat="1"/>
    <xf numFmtId="0" fontId="33" fillId="0" borderId="1" xfId="0" applyFont="1" applyBorder="1"/>
    <xf numFmtId="0" fontId="34" fillId="8" borderId="0" xfId="0" applyFont="1" applyFill="1" applyBorder="1"/>
    <xf numFmtId="0" fontId="0" fillId="19" borderId="0" xfId="0" applyFill="1"/>
    <xf numFmtId="0" fontId="2" fillId="8" borderId="0" xfId="0" applyFont="1" applyFill="1" applyBorder="1"/>
    <xf numFmtId="0" fontId="35" fillId="0" borderId="0" xfId="0" applyFont="1"/>
    <xf numFmtId="0" fontId="0" fillId="0" borderId="4" xfId="0" applyBorder="1" applyAlignment="1">
      <alignment horizontal="center"/>
    </xf>
    <xf numFmtId="0" fontId="20" fillId="0" borderId="0" xfId="0" applyFont="1" applyBorder="1" applyAlignment="1">
      <alignment horizontal="center" vertical="center" wrapText="1"/>
    </xf>
    <xf numFmtId="0" fontId="25" fillId="17" borderId="8" xfId="0" applyFont="1" applyFill="1" applyBorder="1" applyAlignment="1">
      <alignment horizontal="center" vertical="center"/>
    </xf>
    <xf numFmtId="0" fontId="25" fillId="17" borderId="0" xfId="0" applyFont="1" applyFill="1" applyBorder="1" applyAlignment="1">
      <alignment horizontal="center" vertical="center"/>
    </xf>
    <xf numFmtId="0" fontId="27" fillId="17" borderId="0" xfId="0" applyFont="1" applyFill="1" applyBorder="1" applyAlignment="1">
      <alignment horizontal="center" vertical="top" wrapText="1"/>
    </xf>
    <xf numFmtId="0" fontId="28" fillId="17" borderId="0" xfId="0" applyFont="1" applyFill="1" applyBorder="1" applyAlignment="1">
      <alignment horizontal="center" vertical="center"/>
    </xf>
    <xf numFmtId="0" fontId="28" fillId="17" borderId="9" xfId="0" applyFont="1" applyFill="1" applyBorder="1" applyAlignment="1">
      <alignment horizontal="center" vertical="center"/>
    </xf>
    <xf numFmtId="0" fontId="14" fillId="13" borderId="0" xfId="0" applyFont="1" applyFill="1" applyAlignment="1">
      <alignment horizontal="center" vertical="center"/>
    </xf>
    <xf numFmtId="0" fontId="15" fillId="0" borderId="0" xfId="1" applyAlignment="1">
      <alignment horizontal="center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/>
    </xf>
    <xf numFmtId="0" fontId="32" fillId="18" borderId="3" xfId="0" applyFont="1" applyFill="1" applyBorder="1" applyAlignment="1">
      <alignment horizontal="center"/>
    </xf>
    <xf numFmtId="0" fontId="14" fillId="13" borderId="0" xfId="0" applyFont="1" applyFill="1" applyAlignment="1">
      <alignment horizontal="center"/>
    </xf>
    <xf numFmtId="0" fontId="12" fillId="0" borderId="0" xfId="0" applyFont="1" applyAlignment="1">
      <alignment horizontal="center" vertical="center"/>
    </xf>
    <xf numFmtId="0" fontId="16" fillId="13" borderId="0" xfId="0" applyFont="1" applyFill="1" applyAlignment="1">
      <alignment horizontal="center"/>
    </xf>
    <xf numFmtId="0" fontId="12" fillId="8" borderId="0" xfId="0" applyFont="1" applyFill="1"/>
    <xf numFmtId="0" fontId="1" fillId="8" borderId="0" xfId="0" applyFont="1" applyFill="1" applyBorder="1"/>
    <xf numFmtId="2" fontId="0" fillId="0" borderId="0" xfId="0" applyNumberFormat="1"/>
    <xf numFmtId="2" fontId="36" fillId="0" borderId="0" xfId="0" quotePrefix="1" applyNumberFormat="1" applyFont="1"/>
    <xf numFmtId="0" fontId="36" fillId="0" borderId="0" xfId="0" applyFont="1"/>
    <xf numFmtId="0" fontId="36" fillId="0" borderId="0" xfId="0" quotePrefix="1" applyFont="1"/>
    <xf numFmtId="0" fontId="5" fillId="14" borderId="0" xfId="0" applyFont="1" applyFill="1"/>
  </cellXfs>
  <cellStyles count="2">
    <cellStyle name="Hypertextový odkaz" xfId="1" builtinId="8"/>
    <cellStyle name="Normální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00000000-0011-0000-FFFF-FFFF00000000}">
      <tableStyleElement type="wholeTable" dxfId="1"/>
      <tableStyleElement type="headerRow" dxfId="0"/>
    </tableStyle>
  </tableStyles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mvp.microsoft.com/en-us/PublicProfile/5002722" TargetMode="Externa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png"/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352425</xdr:colOff>
      <xdr:row>11</xdr:row>
      <xdr:rowOff>76200</xdr:rowOff>
    </xdr:from>
    <xdr:to>
      <xdr:col>7</xdr:col>
      <xdr:colOff>352425</xdr:colOff>
      <xdr:row>14</xdr:row>
      <xdr:rowOff>95151</xdr:rowOff>
    </xdr:to>
    <xdr:pic>
      <xdr:nvPicPr>
        <xdr:cNvPr id="2" name="Obrázek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7131E543-3BD9-40BD-8431-686B51BC60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43500" y="3105150"/>
          <a:ext cx="0" cy="790476"/>
        </a:xfrm>
        <a:prstGeom prst="rect">
          <a:avLst/>
        </a:prstGeom>
      </xdr:spPr>
    </xdr:pic>
    <xdr:clientData/>
  </xdr:twoCellAnchor>
  <xdr:twoCellAnchor editAs="oneCell">
    <xdr:from>
      <xdr:col>7</xdr:col>
      <xdr:colOff>349491</xdr:colOff>
      <xdr:row>19</xdr:row>
      <xdr:rowOff>0</xdr:rowOff>
    </xdr:from>
    <xdr:to>
      <xdr:col>7</xdr:col>
      <xdr:colOff>349491</xdr:colOff>
      <xdr:row>22</xdr:row>
      <xdr:rowOff>57150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795AF328-14FB-4E7F-8375-6113F9F135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140566" y="4991100"/>
          <a:ext cx="0" cy="704850"/>
        </a:xfrm>
        <a:prstGeom prst="rect">
          <a:avLst/>
        </a:prstGeom>
      </xdr:spPr>
    </xdr:pic>
    <xdr:clientData/>
  </xdr:twoCellAnchor>
  <xdr:twoCellAnchor editAs="oneCell">
    <xdr:from>
      <xdr:col>7</xdr:col>
      <xdr:colOff>317259</xdr:colOff>
      <xdr:row>11</xdr:row>
      <xdr:rowOff>104775</xdr:rowOff>
    </xdr:from>
    <xdr:to>
      <xdr:col>7</xdr:col>
      <xdr:colOff>317259</xdr:colOff>
      <xdr:row>14</xdr:row>
      <xdr:rowOff>122860</xdr:rowOff>
    </xdr:to>
    <xdr:pic>
      <xdr:nvPicPr>
        <xdr:cNvPr id="4" name="Obrázek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B573015-A6EE-4B09-9E4A-0504FFEAE3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08334" y="3133725"/>
          <a:ext cx="0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314325</xdr:colOff>
      <xdr:row>19</xdr:row>
      <xdr:rowOff>0</xdr:rowOff>
    </xdr:from>
    <xdr:to>
      <xdr:col>7</xdr:col>
      <xdr:colOff>314325</xdr:colOff>
      <xdr:row>22</xdr:row>
      <xdr:rowOff>55418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19485CDA-B339-405C-9073-F4DB0B25DA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105400" y="4991100"/>
          <a:ext cx="0" cy="703118"/>
        </a:xfrm>
        <a:prstGeom prst="rect">
          <a:avLst/>
        </a:prstGeom>
      </xdr:spPr>
    </xdr:pic>
    <xdr:clientData/>
  </xdr:twoCellAnchor>
  <xdr:twoCellAnchor editAs="oneCell">
    <xdr:from>
      <xdr:col>7</xdr:col>
      <xdr:colOff>352425</xdr:colOff>
      <xdr:row>11</xdr:row>
      <xdr:rowOff>76200</xdr:rowOff>
    </xdr:from>
    <xdr:to>
      <xdr:col>7</xdr:col>
      <xdr:colOff>352425</xdr:colOff>
      <xdr:row>14</xdr:row>
      <xdr:rowOff>95151</xdr:rowOff>
    </xdr:to>
    <xdr:pic>
      <xdr:nvPicPr>
        <xdr:cNvPr id="6" name="Obrázek 5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D089B525-49C2-4785-8D2C-B4FCB0719E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43500" y="3105150"/>
          <a:ext cx="0" cy="790476"/>
        </a:xfrm>
        <a:prstGeom prst="rect">
          <a:avLst/>
        </a:prstGeom>
      </xdr:spPr>
    </xdr:pic>
    <xdr:clientData/>
  </xdr:twoCellAnchor>
  <xdr:twoCellAnchor editAs="oneCell">
    <xdr:from>
      <xdr:col>7</xdr:col>
      <xdr:colOff>349491</xdr:colOff>
      <xdr:row>19</xdr:row>
      <xdr:rowOff>0</xdr:rowOff>
    </xdr:from>
    <xdr:to>
      <xdr:col>7</xdr:col>
      <xdr:colOff>349491</xdr:colOff>
      <xdr:row>22</xdr:row>
      <xdr:rowOff>57150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885F2A1E-60C4-402E-BC60-186A4FBBD8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140566" y="4991100"/>
          <a:ext cx="0" cy="704850"/>
        </a:xfrm>
        <a:prstGeom prst="rect">
          <a:avLst/>
        </a:prstGeom>
      </xdr:spPr>
    </xdr:pic>
    <xdr:clientData/>
  </xdr:twoCellAnchor>
  <xdr:twoCellAnchor editAs="oneCell">
    <xdr:from>
      <xdr:col>7</xdr:col>
      <xdr:colOff>317259</xdr:colOff>
      <xdr:row>11</xdr:row>
      <xdr:rowOff>104775</xdr:rowOff>
    </xdr:from>
    <xdr:to>
      <xdr:col>7</xdr:col>
      <xdr:colOff>317259</xdr:colOff>
      <xdr:row>14</xdr:row>
      <xdr:rowOff>122860</xdr:rowOff>
    </xdr:to>
    <xdr:pic>
      <xdr:nvPicPr>
        <xdr:cNvPr id="8" name="Obrázek 7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FFCF12B6-ADAE-45F4-957A-CE301D79A9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08334" y="3133725"/>
          <a:ext cx="1962771" cy="789610"/>
        </a:xfrm>
        <a:prstGeom prst="rect">
          <a:avLst/>
        </a:prstGeom>
      </xdr:spPr>
    </xdr:pic>
    <xdr:clientData/>
  </xdr:twoCellAnchor>
  <xdr:twoCellAnchor editAs="oneCell">
    <xdr:from>
      <xdr:col>7</xdr:col>
      <xdr:colOff>219075</xdr:colOff>
      <xdr:row>11</xdr:row>
      <xdr:rowOff>85725</xdr:rowOff>
    </xdr:from>
    <xdr:to>
      <xdr:col>9</xdr:col>
      <xdr:colOff>286371</xdr:colOff>
      <xdr:row>14</xdr:row>
      <xdr:rowOff>103810</xdr:rowOff>
    </xdr:to>
    <xdr:pic>
      <xdr:nvPicPr>
        <xdr:cNvPr id="9" name="Obrázek 8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5370F0CF-7840-4B02-BF60-41FB5552DE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10150" y="3114675"/>
          <a:ext cx="1962771" cy="78961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276225</xdr:colOff>
      <xdr:row>24</xdr:row>
      <xdr:rowOff>114301</xdr:rowOff>
    </xdr:from>
    <xdr:to>
      <xdr:col>5</xdr:col>
      <xdr:colOff>1600196</xdr:colOff>
      <xdr:row>29</xdr:row>
      <xdr:rowOff>152400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403B546A-BA5A-41D0-A1D9-E72DB38EF6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43250" y="2057401"/>
          <a:ext cx="2543171" cy="84772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238126</xdr:colOff>
      <xdr:row>23</xdr:row>
      <xdr:rowOff>74839</xdr:rowOff>
    </xdr:from>
    <xdr:to>
      <xdr:col>3</xdr:col>
      <xdr:colOff>743274</xdr:colOff>
      <xdr:row>26</xdr:row>
      <xdr:rowOff>156562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E9F80D4C-C638-454F-9D94-1A337BAB62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50447" y="4272643"/>
          <a:ext cx="2314898" cy="571580"/>
        </a:xfrm>
        <a:prstGeom prst="rect">
          <a:avLst/>
        </a:prstGeom>
      </xdr:spPr>
    </xdr:pic>
    <xdr:clientData/>
  </xdr:twoCellAnchor>
  <xdr:twoCellAnchor>
    <xdr:from>
      <xdr:col>3</xdr:col>
      <xdr:colOff>329056</xdr:colOff>
      <xdr:row>26</xdr:row>
      <xdr:rowOff>115068</xdr:rowOff>
    </xdr:from>
    <xdr:to>
      <xdr:col>4</xdr:col>
      <xdr:colOff>84128</xdr:colOff>
      <xdr:row>28</xdr:row>
      <xdr:rowOff>28913</xdr:rowOff>
    </xdr:to>
    <xdr:sp macro="" textlink="">
      <xdr:nvSpPr>
        <xdr:cNvPr id="3" name="Šipka: dolů 2">
          <a:extLst>
            <a:ext uri="{FF2B5EF4-FFF2-40B4-BE49-F238E27FC236}">
              <a16:creationId xmlns:a16="http://schemas.microsoft.com/office/drawing/2014/main" id="{2177F0C2-9634-419E-89AD-CD19C3499DBE}"/>
            </a:ext>
          </a:extLst>
        </xdr:cNvPr>
        <xdr:cNvSpPr/>
      </xdr:nvSpPr>
      <xdr:spPr bwMode="auto">
        <a:xfrm rot="8041085">
          <a:off x="2889455" y="4664401"/>
          <a:ext cx="240416" cy="517072"/>
        </a:xfrm>
        <a:prstGeom prst="downArrow">
          <a:avLst/>
        </a:prstGeom>
        <a:solidFill>
          <a:schemeClr val="accent4">
            <a:lumMod val="20000"/>
            <a:lumOff val="80000"/>
          </a:schemeClr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endParaRPr lang="cs-CZ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352425</xdr:colOff>
      <xdr:row>7</xdr:row>
      <xdr:rowOff>123826</xdr:rowOff>
    </xdr:from>
    <xdr:to>
      <xdr:col>5</xdr:col>
      <xdr:colOff>600075</xdr:colOff>
      <xdr:row>7</xdr:row>
      <xdr:rowOff>657226</xdr:rowOff>
    </xdr:to>
    <xdr:sp macro="" textlink="">
      <xdr:nvSpPr>
        <xdr:cNvPr id="25" name="Volný tvar 24">
          <a:extLst>
            <a:ext uri="{FF2B5EF4-FFF2-40B4-BE49-F238E27FC236}">
              <a16:creationId xmlns:a16="http://schemas.microsoft.com/office/drawing/2014/main" id="{00000000-0008-0000-0300-000019000000}"/>
            </a:ext>
          </a:extLst>
        </xdr:cNvPr>
        <xdr:cNvSpPr/>
      </xdr:nvSpPr>
      <xdr:spPr bwMode="auto">
        <a:xfrm>
          <a:off x="2447925" y="1485901"/>
          <a:ext cx="1828800" cy="533400"/>
        </a:xfrm>
        <a:custGeom>
          <a:avLst/>
          <a:gdLst>
            <a:gd name="connsiteX0" fmla="*/ 0 w 2076450"/>
            <a:gd name="connsiteY0" fmla="*/ 552450 h 552450"/>
            <a:gd name="connsiteX1" fmla="*/ 171450 w 2076450"/>
            <a:gd name="connsiteY1" fmla="*/ 419100 h 552450"/>
            <a:gd name="connsiteX2" fmla="*/ 209550 w 2076450"/>
            <a:gd name="connsiteY2" fmla="*/ 409575 h 552450"/>
            <a:gd name="connsiteX3" fmla="*/ 295275 w 2076450"/>
            <a:gd name="connsiteY3" fmla="*/ 352425 h 552450"/>
            <a:gd name="connsiteX4" fmla="*/ 342900 w 2076450"/>
            <a:gd name="connsiteY4" fmla="*/ 323850 h 552450"/>
            <a:gd name="connsiteX5" fmla="*/ 419100 w 2076450"/>
            <a:gd name="connsiteY5" fmla="*/ 276225 h 552450"/>
            <a:gd name="connsiteX6" fmla="*/ 466725 w 2076450"/>
            <a:gd name="connsiteY6" fmla="*/ 247650 h 552450"/>
            <a:gd name="connsiteX7" fmla="*/ 504825 w 2076450"/>
            <a:gd name="connsiteY7" fmla="*/ 228600 h 552450"/>
            <a:gd name="connsiteX8" fmla="*/ 600075 w 2076450"/>
            <a:gd name="connsiteY8" fmla="*/ 171450 h 552450"/>
            <a:gd name="connsiteX9" fmla="*/ 628650 w 2076450"/>
            <a:gd name="connsiteY9" fmla="*/ 152400 h 552450"/>
            <a:gd name="connsiteX10" fmla="*/ 733425 w 2076450"/>
            <a:gd name="connsiteY10" fmla="*/ 114300 h 552450"/>
            <a:gd name="connsiteX11" fmla="*/ 819150 w 2076450"/>
            <a:gd name="connsiteY11" fmla="*/ 85725 h 552450"/>
            <a:gd name="connsiteX12" fmla="*/ 847725 w 2076450"/>
            <a:gd name="connsiteY12" fmla="*/ 66675 h 552450"/>
            <a:gd name="connsiteX13" fmla="*/ 885825 w 2076450"/>
            <a:gd name="connsiteY13" fmla="*/ 38100 h 552450"/>
            <a:gd name="connsiteX14" fmla="*/ 923925 w 2076450"/>
            <a:gd name="connsiteY14" fmla="*/ 28575 h 552450"/>
            <a:gd name="connsiteX15" fmla="*/ 1028700 w 2076450"/>
            <a:gd name="connsiteY15" fmla="*/ 0 h 552450"/>
            <a:gd name="connsiteX16" fmla="*/ 1457325 w 2076450"/>
            <a:gd name="connsiteY16" fmla="*/ 9525 h 552450"/>
            <a:gd name="connsiteX17" fmla="*/ 1647825 w 2076450"/>
            <a:gd name="connsiteY17" fmla="*/ 28575 h 552450"/>
            <a:gd name="connsiteX18" fmla="*/ 1685925 w 2076450"/>
            <a:gd name="connsiteY18" fmla="*/ 38100 h 552450"/>
            <a:gd name="connsiteX19" fmla="*/ 1809750 w 2076450"/>
            <a:gd name="connsiteY19" fmla="*/ 123825 h 552450"/>
            <a:gd name="connsiteX20" fmla="*/ 1895475 w 2076450"/>
            <a:gd name="connsiteY20" fmla="*/ 171450 h 552450"/>
            <a:gd name="connsiteX21" fmla="*/ 1962150 w 2076450"/>
            <a:gd name="connsiteY21" fmla="*/ 228600 h 552450"/>
            <a:gd name="connsiteX22" fmla="*/ 2028825 w 2076450"/>
            <a:gd name="connsiteY22" fmla="*/ 323850 h 552450"/>
            <a:gd name="connsiteX23" fmla="*/ 2038350 w 2076450"/>
            <a:gd name="connsiteY23" fmla="*/ 352425 h 552450"/>
            <a:gd name="connsiteX24" fmla="*/ 2047875 w 2076450"/>
            <a:gd name="connsiteY24" fmla="*/ 390525 h 552450"/>
            <a:gd name="connsiteX25" fmla="*/ 2076450 w 2076450"/>
            <a:gd name="connsiteY25" fmla="*/ 390525 h 55245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  <a:cxn ang="0">
              <a:pos x="connsiteX21" y="connsiteY21"/>
            </a:cxn>
            <a:cxn ang="0">
              <a:pos x="connsiteX22" y="connsiteY22"/>
            </a:cxn>
            <a:cxn ang="0">
              <a:pos x="connsiteX23" y="connsiteY23"/>
            </a:cxn>
            <a:cxn ang="0">
              <a:pos x="connsiteX24" y="connsiteY24"/>
            </a:cxn>
            <a:cxn ang="0">
              <a:pos x="connsiteX25" y="connsiteY25"/>
            </a:cxn>
          </a:cxnLst>
          <a:rect l="l" t="t" r="r" b="b"/>
          <a:pathLst>
            <a:path w="2076450" h="552450">
              <a:moveTo>
                <a:pt x="0" y="552450"/>
              </a:moveTo>
              <a:cubicBezTo>
                <a:pt x="56370" y="504133"/>
                <a:pt x="106577" y="458024"/>
                <a:pt x="171450" y="419100"/>
              </a:cubicBezTo>
              <a:cubicBezTo>
                <a:pt x="182675" y="412365"/>
                <a:pt x="196850" y="412750"/>
                <a:pt x="209550" y="409575"/>
              </a:cubicBezTo>
              <a:cubicBezTo>
                <a:pt x="347918" y="326554"/>
                <a:pt x="176226" y="431791"/>
                <a:pt x="295275" y="352425"/>
              </a:cubicBezTo>
              <a:cubicBezTo>
                <a:pt x="310679" y="342156"/>
                <a:pt x="327133" y="333553"/>
                <a:pt x="342900" y="323850"/>
              </a:cubicBezTo>
              <a:lnTo>
                <a:pt x="419100" y="276225"/>
              </a:lnTo>
              <a:cubicBezTo>
                <a:pt x="434867" y="266522"/>
                <a:pt x="450166" y="255929"/>
                <a:pt x="466725" y="247650"/>
              </a:cubicBezTo>
              <a:cubicBezTo>
                <a:pt x="479425" y="241300"/>
                <a:pt x="492497" y="235645"/>
                <a:pt x="504825" y="228600"/>
              </a:cubicBezTo>
              <a:cubicBezTo>
                <a:pt x="536973" y="210230"/>
                <a:pt x="569267" y="191989"/>
                <a:pt x="600075" y="171450"/>
              </a:cubicBezTo>
              <a:cubicBezTo>
                <a:pt x="609600" y="165100"/>
                <a:pt x="618411" y="157520"/>
                <a:pt x="628650" y="152400"/>
              </a:cubicBezTo>
              <a:cubicBezTo>
                <a:pt x="647587" y="142931"/>
                <a:pt x="715643" y="118745"/>
                <a:pt x="733425" y="114300"/>
              </a:cubicBezTo>
              <a:cubicBezTo>
                <a:pt x="769805" y="105205"/>
                <a:pt x="783282" y="103659"/>
                <a:pt x="819150" y="85725"/>
              </a:cubicBezTo>
              <a:cubicBezTo>
                <a:pt x="829389" y="80605"/>
                <a:pt x="838410" y="73329"/>
                <a:pt x="847725" y="66675"/>
              </a:cubicBezTo>
              <a:cubicBezTo>
                <a:pt x="860643" y="57448"/>
                <a:pt x="871626" y="45200"/>
                <a:pt x="885825" y="38100"/>
              </a:cubicBezTo>
              <a:cubicBezTo>
                <a:pt x="897534" y="32246"/>
                <a:pt x="911506" y="32715"/>
                <a:pt x="923925" y="28575"/>
              </a:cubicBezTo>
              <a:cubicBezTo>
                <a:pt x="1015704" y="-2018"/>
                <a:pt x="925065" y="17272"/>
                <a:pt x="1028700" y="0"/>
              </a:cubicBezTo>
              <a:lnTo>
                <a:pt x="1457325" y="9525"/>
              </a:lnTo>
              <a:cubicBezTo>
                <a:pt x="1508926" y="11304"/>
                <a:pt x="1591478" y="18330"/>
                <a:pt x="1647825" y="28575"/>
              </a:cubicBezTo>
              <a:cubicBezTo>
                <a:pt x="1660705" y="30917"/>
                <a:pt x="1673225" y="34925"/>
                <a:pt x="1685925" y="38100"/>
              </a:cubicBezTo>
              <a:cubicBezTo>
                <a:pt x="1730514" y="73771"/>
                <a:pt x="1755243" y="96572"/>
                <a:pt x="1809750" y="123825"/>
              </a:cubicBezTo>
              <a:cubicBezTo>
                <a:pt x="1835055" y="136478"/>
                <a:pt x="1873947" y="154706"/>
                <a:pt x="1895475" y="171450"/>
              </a:cubicBezTo>
              <a:cubicBezTo>
                <a:pt x="2034059" y="279238"/>
                <a:pt x="1859744" y="160329"/>
                <a:pt x="1962150" y="228600"/>
              </a:cubicBezTo>
              <a:cubicBezTo>
                <a:pt x="1975191" y="245988"/>
                <a:pt x="2024134" y="309778"/>
                <a:pt x="2028825" y="323850"/>
              </a:cubicBezTo>
              <a:cubicBezTo>
                <a:pt x="2032000" y="333375"/>
                <a:pt x="2035592" y="342771"/>
                <a:pt x="2038350" y="352425"/>
              </a:cubicBezTo>
              <a:cubicBezTo>
                <a:pt x="2041946" y="365012"/>
                <a:pt x="2038618" y="381268"/>
                <a:pt x="2047875" y="390525"/>
              </a:cubicBezTo>
              <a:cubicBezTo>
                <a:pt x="2054610" y="397260"/>
                <a:pt x="2066925" y="390525"/>
                <a:pt x="2076450" y="390525"/>
              </a:cubicBezTo>
            </a:path>
          </a:pathLst>
        </a:custGeom>
        <a:noFill/>
        <a:ln w="28575" cap="flat" cmpd="sng" algn="ctr">
          <a:solidFill>
            <a:srgbClr val="0070C0"/>
          </a:solidFill>
          <a:prstDash val="solid"/>
          <a:round/>
          <a:headEnd type="triangl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cs-CZ" sz="1100"/>
        </a:p>
      </xdr:txBody>
    </xdr:sp>
    <xdr:clientData/>
  </xdr:twoCellAnchor>
  <xdr:twoCellAnchor>
    <xdr:from>
      <xdr:col>2</xdr:col>
      <xdr:colOff>390525</xdr:colOff>
      <xdr:row>7</xdr:row>
      <xdr:rowOff>200025</xdr:rowOff>
    </xdr:from>
    <xdr:to>
      <xdr:col>5</xdr:col>
      <xdr:colOff>257175</xdr:colOff>
      <xdr:row>7</xdr:row>
      <xdr:rowOff>590550</xdr:rowOff>
    </xdr:to>
    <xdr:sp macro="" textlink="">
      <xdr:nvSpPr>
        <xdr:cNvPr id="26" name="Volný tvar 25">
          <a:extLst>
            <a:ext uri="{FF2B5EF4-FFF2-40B4-BE49-F238E27FC236}">
              <a16:creationId xmlns:a16="http://schemas.microsoft.com/office/drawing/2014/main" id="{00000000-0008-0000-0300-00001A000000}"/>
            </a:ext>
          </a:extLst>
        </xdr:cNvPr>
        <xdr:cNvSpPr/>
      </xdr:nvSpPr>
      <xdr:spPr bwMode="auto">
        <a:xfrm>
          <a:off x="1876425" y="1562100"/>
          <a:ext cx="2057400" cy="390525"/>
        </a:xfrm>
        <a:custGeom>
          <a:avLst/>
          <a:gdLst>
            <a:gd name="connsiteX0" fmla="*/ 0 w 2076450"/>
            <a:gd name="connsiteY0" fmla="*/ 552450 h 552450"/>
            <a:gd name="connsiteX1" fmla="*/ 171450 w 2076450"/>
            <a:gd name="connsiteY1" fmla="*/ 419100 h 552450"/>
            <a:gd name="connsiteX2" fmla="*/ 209550 w 2076450"/>
            <a:gd name="connsiteY2" fmla="*/ 409575 h 552450"/>
            <a:gd name="connsiteX3" fmla="*/ 295275 w 2076450"/>
            <a:gd name="connsiteY3" fmla="*/ 352425 h 552450"/>
            <a:gd name="connsiteX4" fmla="*/ 342900 w 2076450"/>
            <a:gd name="connsiteY4" fmla="*/ 323850 h 552450"/>
            <a:gd name="connsiteX5" fmla="*/ 419100 w 2076450"/>
            <a:gd name="connsiteY5" fmla="*/ 276225 h 552450"/>
            <a:gd name="connsiteX6" fmla="*/ 466725 w 2076450"/>
            <a:gd name="connsiteY6" fmla="*/ 247650 h 552450"/>
            <a:gd name="connsiteX7" fmla="*/ 504825 w 2076450"/>
            <a:gd name="connsiteY7" fmla="*/ 228600 h 552450"/>
            <a:gd name="connsiteX8" fmla="*/ 600075 w 2076450"/>
            <a:gd name="connsiteY8" fmla="*/ 171450 h 552450"/>
            <a:gd name="connsiteX9" fmla="*/ 628650 w 2076450"/>
            <a:gd name="connsiteY9" fmla="*/ 152400 h 552450"/>
            <a:gd name="connsiteX10" fmla="*/ 733425 w 2076450"/>
            <a:gd name="connsiteY10" fmla="*/ 114300 h 552450"/>
            <a:gd name="connsiteX11" fmla="*/ 819150 w 2076450"/>
            <a:gd name="connsiteY11" fmla="*/ 85725 h 552450"/>
            <a:gd name="connsiteX12" fmla="*/ 847725 w 2076450"/>
            <a:gd name="connsiteY12" fmla="*/ 66675 h 552450"/>
            <a:gd name="connsiteX13" fmla="*/ 885825 w 2076450"/>
            <a:gd name="connsiteY13" fmla="*/ 38100 h 552450"/>
            <a:gd name="connsiteX14" fmla="*/ 923925 w 2076450"/>
            <a:gd name="connsiteY14" fmla="*/ 28575 h 552450"/>
            <a:gd name="connsiteX15" fmla="*/ 1028700 w 2076450"/>
            <a:gd name="connsiteY15" fmla="*/ 0 h 552450"/>
            <a:gd name="connsiteX16" fmla="*/ 1457325 w 2076450"/>
            <a:gd name="connsiteY16" fmla="*/ 9525 h 552450"/>
            <a:gd name="connsiteX17" fmla="*/ 1647825 w 2076450"/>
            <a:gd name="connsiteY17" fmla="*/ 28575 h 552450"/>
            <a:gd name="connsiteX18" fmla="*/ 1685925 w 2076450"/>
            <a:gd name="connsiteY18" fmla="*/ 38100 h 552450"/>
            <a:gd name="connsiteX19" fmla="*/ 1809750 w 2076450"/>
            <a:gd name="connsiteY19" fmla="*/ 123825 h 552450"/>
            <a:gd name="connsiteX20" fmla="*/ 1895475 w 2076450"/>
            <a:gd name="connsiteY20" fmla="*/ 171450 h 552450"/>
            <a:gd name="connsiteX21" fmla="*/ 1962150 w 2076450"/>
            <a:gd name="connsiteY21" fmla="*/ 228600 h 552450"/>
            <a:gd name="connsiteX22" fmla="*/ 2028825 w 2076450"/>
            <a:gd name="connsiteY22" fmla="*/ 323850 h 552450"/>
            <a:gd name="connsiteX23" fmla="*/ 2038350 w 2076450"/>
            <a:gd name="connsiteY23" fmla="*/ 352425 h 552450"/>
            <a:gd name="connsiteX24" fmla="*/ 2047875 w 2076450"/>
            <a:gd name="connsiteY24" fmla="*/ 390525 h 552450"/>
            <a:gd name="connsiteX25" fmla="*/ 2076450 w 2076450"/>
            <a:gd name="connsiteY25" fmla="*/ 390525 h 55245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  <a:cxn ang="0">
              <a:pos x="connsiteX21" y="connsiteY21"/>
            </a:cxn>
            <a:cxn ang="0">
              <a:pos x="connsiteX22" y="connsiteY22"/>
            </a:cxn>
            <a:cxn ang="0">
              <a:pos x="connsiteX23" y="connsiteY23"/>
            </a:cxn>
            <a:cxn ang="0">
              <a:pos x="connsiteX24" y="connsiteY24"/>
            </a:cxn>
            <a:cxn ang="0">
              <a:pos x="connsiteX25" y="connsiteY25"/>
            </a:cxn>
          </a:cxnLst>
          <a:rect l="l" t="t" r="r" b="b"/>
          <a:pathLst>
            <a:path w="2076450" h="552450">
              <a:moveTo>
                <a:pt x="0" y="552450"/>
              </a:moveTo>
              <a:cubicBezTo>
                <a:pt x="56370" y="504133"/>
                <a:pt x="106577" y="458024"/>
                <a:pt x="171450" y="419100"/>
              </a:cubicBezTo>
              <a:cubicBezTo>
                <a:pt x="182675" y="412365"/>
                <a:pt x="196850" y="412750"/>
                <a:pt x="209550" y="409575"/>
              </a:cubicBezTo>
              <a:cubicBezTo>
                <a:pt x="347918" y="326554"/>
                <a:pt x="176226" y="431791"/>
                <a:pt x="295275" y="352425"/>
              </a:cubicBezTo>
              <a:cubicBezTo>
                <a:pt x="310679" y="342156"/>
                <a:pt x="327133" y="333553"/>
                <a:pt x="342900" y="323850"/>
              </a:cubicBezTo>
              <a:lnTo>
                <a:pt x="419100" y="276225"/>
              </a:lnTo>
              <a:cubicBezTo>
                <a:pt x="434867" y="266522"/>
                <a:pt x="450166" y="255929"/>
                <a:pt x="466725" y="247650"/>
              </a:cubicBezTo>
              <a:cubicBezTo>
                <a:pt x="479425" y="241300"/>
                <a:pt x="492497" y="235645"/>
                <a:pt x="504825" y="228600"/>
              </a:cubicBezTo>
              <a:cubicBezTo>
                <a:pt x="536973" y="210230"/>
                <a:pt x="569267" y="191989"/>
                <a:pt x="600075" y="171450"/>
              </a:cubicBezTo>
              <a:cubicBezTo>
                <a:pt x="609600" y="165100"/>
                <a:pt x="618411" y="157520"/>
                <a:pt x="628650" y="152400"/>
              </a:cubicBezTo>
              <a:cubicBezTo>
                <a:pt x="647587" y="142931"/>
                <a:pt x="715643" y="118745"/>
                <a:pt x="733425" y="114300"/>
              </a:cubicBezTo>
              <a:cubicBezTo>
                <a:pt x="769805" y="105205"/>
                <a:pt x="783282" y="103659"/>
                <a:pt x="819150" y="85725"/>
              </a:cubicBezTo>
              <a:cubicBezTo>
                <a:pt x="829389" y="80605"/>
                <a:pt x="838410" y="73329"/>
                <a:pt x="847725" y="66675"/>
              </a:cubicBezTo>
              <a:cubicBezTo>
                <a:pt x="860643" y="57448"/>
                <a:pt x="871626" y="45200"/>
                <a:pt x="885825" y="38100"/>
              </a:cubicBezTo>
              <a:cubicBezTo>
                <a:pt x="897534" y="32246"/>
                <a:pt x="911506" y="32715"/>
                <a:pt x="923925" y="28575"/>
              </a:cubicBezTo>
              <a:cubicBezTo>
                <a:pt x="1015704" y="-2018"/>
                <a:pt x="925065" y="17272"/>
                <a:pt x="1028700" y="0"/>
              </a:cubicBezTo>
              <a:lnTo>
                <a:pt x="1457325" y="9525"/>
              </a:lnTo>
              <a:cubicBezTo>
                <a:pt x="1508926" y="11304"/>
                <a:pt x="1591478" y="18330"/>
                <a:pt x="1647825" y="28575"/>
              </a:cubicBezTo>
              <a:cubicBezTo>
                <a:pt x="1660705" y="30917"/>
                <a:pt x="1673225" y="34925"/>
                <a:pt x="1685925" y="38100"/>
              </a:cubicBezTo>
              <a:cubicBezTo>
                <a:pt x="1730514" y="73771"/>
                <a:pt x="1755243" y="96572"/>
                <a:pt x="1809750" y="123825"/>
              </a:cubicBezTo>
              <a:cubicBezTo>
                <a:pt x="1835055" y="136478"/>
                <a:pt x="1873947" y="154706"/>
                <a:pt x="1895475" y="171450"/>
              </a:cubicBezTo>
              <a:cubicBezTo>
                <a:pt x="2034059" y="279238"/>
                <a:pt x="1859744" y="160329"/>
                <a:pt x="1962150" y="228600"/>
              </a:cubicBezTo>
              <a:cubicBezTo>
                <a:pt x="1975191" y="245988"/>
                <a:pt x="2024134" y="309778"/>
                <a:pt x="2028825" y="323850"/>
              </a:cubicBezTo>
              <a:cubicBezTo>
                <a:pt x="2032000" y="333375"/>
                <a:pt x="2035592" y="342771"/>
                <a:pt x="2038350" y="352425"/>
              </a:cubicBezTo>
              <a:cubicBezTo>
                <a:pt x="2041946" y="365012"/>
                <a:pt x="2038618" y="381268"/>
                <a:pt x="2047875" y="390525"/>
              </a:cubicBezTo>
              <a:cubicBezTo>
                <a:pt x="2054610" y="397260"/>
                <a:pt x="2066925" y="390525"/>
                <a:pt x="2076450" y="390525"/>
              </a:cubicBezTo>
            </a:path>
          </a:pathLst>
        </a:custGeom>
        <a:noFill/>
        <a:ln w="19050" cap="flat" cmpd="sng" algn="ctr">
          <a:solidFill>
            <a:srgbClr val="FF0000"/>
          </a:solidFill>
          <a:prstDash val="solid"/>
          <a:round/>
          <a:headEnd type="triangl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cs-CZ" sz="1100"/>
        </a:p>
      </xdr:txBody>
    </xdr:sp>
    <xdr:clientData/>
  </xdr:twoCellAnchor>
  <xdr:twoCellAnchor>
    <xdr:from>
      <xdr:col>3</xdr:col>
      <xdr:colOff>228599</xdr:colOff>
      <xdr:row>17</xdr:row>
      <xdr:rowOff>142875</xdr:rowOff>
    </xdr:from>
    <xdr:to>
      <xdr:col>5</xdr:col>
      <xdr:colOff>238124</xdr:colOff>
      <xdr:row>17</xdr:row>
      <xdr:rowOff>628651</xdr:rowOff>
    </xdr:to>
    <xdr:sp macro="" textlink="">
      <xdr:nvSpPr>
        <xdr:cNvPr id="27" name="Volný tvar 26">
          <a:extLst>
            <a:ext uri="{FF2B5EF4-FFF2-40B4-BE49-F238E27FC236}">
              <a16:creationId xmlns:a16="http://schemas.microsoft.com/office/drawing/2014/main" id="{00000000-0008-0000-0300-00001B000000}"/>
            </a:ext>
          </a:extLst>
        </xdr:cNvPr>
        <xdr:cNvSpPr/>
      </xdr:nvSpPr>
      <xdr:spPr bwMode="auto">
        <a:xfrm>
          <a:off x="2324099" y="4810125"/>
          <a:ext cx="1590675" cy="485776"/>
        </a:xfrm>
        <a:custGeom>
          <a:avLst/>
          <a:gdLst>
            <a:gd name="connsiteX0" fmla="*/ 0 w 2076450"/>
            <a:gd name="connsiteY0" fmla="*/ 552450 h 552450"/>
            <a:gd name="connsiteX1" fmla="*/ 171450 w 2076450"/>
            <a:gd name="connsiteY1" fmla="*/ 419100 h 552450"/>
            <a:gd name="connsiteX2" fmla="*/ 209550 w 2076450"/>
            <a:gd name="connsiteY2" fmla="*/ 409575 h 552450"/>
            <a:gd name="connsiteX3" fmla="*/ 295275 w 2076450"/>
            <a:gd name="connsiteY3" fmla="*/ 352425 h 552450"/>
            <a:gd name="connsiteX4" fmla="*/ 342900 w 2076450"/>
            <a:gd name="connsiteY4" fmla="*/ 323850 h 552450"/>
            <a:gd name="connsiteX5" fmla="*/ 419100 w 2076450"/>
            <a:gd name="connsiteY5" fmla="*/ 276225 h 552450"/>
            <a:gd name="connsiteX6" fmla="*/ 466725 w 2076450"/>
            <a:gd name="connsiteY6" fmla="*/ 247650 h 552450"/>
            <a:gd name="connsiteX7" fmla="*/ 504825 w 2076450"/>
            <a:gd name="connsiteY7" fmla="*/ 228600 h 552450"/>
            <a:gd name="connsiteX8" fmla="*/ 600075 w 2076450"/>
            <a:gd name="connsiteY8" fmla="*/ 171450 h 552450"/>
            <a:gd name="connsiteX9" fmla="*/ 628650 w 2076450"/>
            <a:gd name="connsiteY9" fmla="*/ 152400 h 552450"/>
            <a:gd name="connsiteX10" fmla="*/ 733425 w 2076450"/>
            <a:gd name="connsiteY10" fmla="*/ 114300 h 552450"/>
            <a:gd name="connsiteX11" fmla="*/ 819150 w 2076450"/>
            <a:gd name="connsiteY11" fmla="*/ 85725 h 552450"/>
            <a:gd name="connsiteX12" fmla="*/ 847725 w 2076450"/>
            <a:gd name="connsiteY12" fmla="*/ 66675 h 552450"/>
            <a:gd name="connsiteX13" fmla="*/ 885825 w 2076450"/>
            <a:gd name="connsiteY13" fmla="*/ 38100 h 552450"/>
            <a:gd name="connsiteX14" fmla="*/ 923925 w 2076450"/>
            <a:gd name="connsiteY14" fmla="*/ 28575 h 552450"/>
            <a:gd name="connsiteX15" fmla="*/ 1028700 w 2076450"/>
            <a:gd name="connsiteY15" fmla="*/ 0 h 552450"/>
            <a:gd name="connsiteX16" fmla="*/ 1457325 w 2076450"/>
            <a:gd name="connsiteY16" fmla="*/ 9525 h 552450"/>
            <a:gd name="connsiteX17" fmla="*/ 1647825 w 2076450"/>
            <a:gd name="connsiteY17" fmla="*/ 28575 h 552450"/>
            <a:gd name="connsiteX18" fmla="*/ 1685925 w 2076450"/>
            <a:gd name="connsiteY18" fmla="*/ 38100 h 552450"/>
            <a:gd name="connsiteX19" fmla="*/ 1809750 w 2076450"/>
            <a:gd name="connsiteY19" fmla="*/ 123825 h 552450"/>
            <a:gd name="connsiteX20" fmla="*/ 1895475 w 2076450"/>
            <a:gd name="connsiteY20" fmla="*/ 171450 h 552450"/>
            <a:gd name="connsiteX21" fmla="*/ 1962150 w 2076450"/>
            <a:gd name="connsiteY21" fmla="*/ 228600 h 552450"/>
            <a:gd name="connsiteX22" fmla="*/ 2028825 w 2076450"/>
            <a:gd name="connsiteY22" fmla="*/ 323850 h 552450"/>
            <a:gd name="connsiteX23" fmla="*/ 2038350 w 2076450"/>
            <a:gd name="connsiteY23" fmla="*/ 352425 h 552450"/>
            <a:gd name="connsiteX24" fmla="*/ 2047875 w 2076450"/>
            <a:gd name="connsiteY24" fmla="*/ 390525 h 552450"/>
            <a:gd name="connsiteX25" fmla="*/ 2076450 w 2076450"/>
            <a:gd name="connsiteY25" fmla="*/ 390525 h 55245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  <a:cxn ang="0">
              <a:pos x="connsiteX21" y="connsiteY21"/>
            </a:cxn>
            <a:cxn ang="0">
              <a:pos x="connsiteX22" y="connsiteY22"/>
            </a:cxn>
            <a:cxn ang="0">
              <a:pos x="connsiteX23" y="connsiteY23"/>
            </a:cxn>
            <a:cxn ang="0">
              <a:pos x="connsiteX24" y="connsiteY24"/>
            </a:cxn>
            <a:cxn ang="0">
              <a:pos x="connsiteX25" y="connsiteY25"/>
            </a:cxn>
          </a:cxnLst>
          <a:rect l="l" t="t" r="r" b="b"/>
          <a:pathLst>
            <a:path w="2076450" h="552450">
              <a:moveTo>
                <a:pt x="0" y="552450"/>
              </a:moveTo>
              <a:cubicBezTo>
                <a:pt x="56370" y="504133"/>
                <a:pt x="106577" y="458024"/>
                <a:pt x="171450" y="419100"/>
              </a:cubicBezTo>
              <a:cubicBezTo>
                <a:pt x="182675" y="412365"/>
                <a:pt x="196850" y="412750"/>
                <a:pt x="209550" y="409575"/>
              </a:cubicBezTo>
              <a:cubicBezTo>
                <a:pt x="347918" y="326554"/>
                <a:pt x="176226" y="431791"/>
                <a:pt x="295275" y="352425"/>
              </a:cubicBezTo>
              <a:cubicBezTo>
                <a:pt x="310679" y="342156"/>
                <a:pt x="327133" y="333553"/>
                <a:pt x="342900" y="323850"/>
              </a:cubicBezTo>
              <a:lnTo>
                <a:pt x="419100" y="276225"/>
              </a:lnTo>
              <a:cubicBezTo>
                <a:pt x="434867" y="266522"/>
                <a:pt x="450166" y="255929"/>
                <a:pt x="466725" y="247650"/>
              </a:cubicBezTo>
              <a:cubicBezTo>
                <a:pt x="479425" y="241300"/>
                <a:pt x="492497" y="235645"/>
                <a:pt x="504825" y="228600"/>
              </a:cubicBezTo>
              <a:cubicBezTo>
                <a:pt x="536973" y="210230"/>
                <a:pt x="569267" y="191989"/>
                <a:pt x="600075" y="171450"/>
              </a:cubicBezTo>
              <a:cubicBezTo>
                <a:pt x="609600" y="165100"/>
                <a:pt x="618411" y="157520"/>
                <a:pt x="628650" y="152400"/>
              </a:cubicBezTo>
              <a:cubicBezTo>
                <a:pt x="647587" y="142931"/>
                <a:pt x="715643" y="118745"/>
                <a:pt x="733425" y="114300"/>
              </a:cubicBezTo>
              <a:cubicBezTo>
                <a:pt x="769805" y="105205"/>
                <a:pt x="783282" y="103659"/>
                <a:pt x="819150" y="85725"/>
              </a:cubicBezTo>
              <a:cubicBezTo>
                <a:pt x="829389" y="80605"/>
                <a:pt x="838410" y="73329"/>
                <a:pt x="847725" y="66675"/>
              </a:cubicBezTo>
              <a:cubicBezTo>
                <a:pt x="860643" y="57448"/>
                <a:pt x="871626" y="45200"/>
                <a:pt x="885825" y="38100"/>
              </a:cubicBezTo>
              <a:cubicBezTo>
                <a:pt x="897534" y="32246"/>
                <a:pt x="911506" y="32715"/>
                <a:pt x="923925" y="28575"/>
              </a:cubicBezTo>
              <a:cubicBezTo>
                <a:pt x="1015704" y="-2018"/>
                <a:pt x="925065" y="17272"/>
                <a:pt x="1028700" y="0"/>
              </a:cubicBezTo>
              <a:lnTo>
                <a:pt x="1457325" y="9525"/>
              </a:lnTo>
              <a:cubicBezTo>
                <a:pt x="1508926" y="11304"/>
                <a:pt x="1591478" y="18330"/>
                <a:pt x="1647825" y="28575"/>
              </a:cubicBezTo>
              <a:cubicBezTo>
                <a:pt x="1660705" y="30917"/>
                <a:pt x="1673225" y="34925"/>
                <a:pt x="1685925" y="38100"/>
              </a:cubicBezTo>
              <a:cubicBezTo>
                <a:pt x="1730514" y="73771"/>
                <a:pt x="1755243" y="96572"/>
                <a:pt x="1809750" y="123825"/>
              </a:cubicBezTo>
              <a:cubicBezTo>
                <a:pt x="1835055" y="136478"/>
                <a:pt x="1873947" y="154706"/>
                <a:pt x="1895475" y="171450"/>
              </a:cubicBezTo>
              <a:cubicBezTo>
                <a:pt x="2034059" y="279238"/>
                <a:pt x="1859744" y="160329"/>
                <a:pt x="1962150" y="228600"/>
              </a:cubicBezTo>
              <a:cubicBezTo>
                <a:pt x="1975191" y="245988"/>
                <a:pt x="2024134" y="309778"/>
                <a:pt x="2028825" y="323850"/>
              </a:cubicBezTo>
              <a:cubicBezTo>
                <a:pt x="2032000" y="333375"/>
                <a:pt x="2035592" y="342771"/>
                <a:pt x="2038350" y="352425"/>
              </a:cubicBezTo>
              <a:cubicBezTo>
                <a:pt x="2041946" y="365012"/>
                <a:pt x="2038618" y="381268"/>
                <a:pt x="2047875" y="390525"/>
              </a:cubicBezTo>
              <a:cubicBezTo>
                <a:pt x="2054610" y="397260"/>
                <a:pt x="2066925" y="390525"/>
                <a:pt x="2076450" y="390525"/>
              </a:cubicBezTo>
            </a:path>
          </a:pathLst>
        </a:custGeom>
        <a:noFill/>
        <a:ln w="28575" cap="flat" cmpd="sng" algn="ctr">
          <a:solidFill>
            <a:srgbClr val="FF0000"/>
          </a:solidFill>
          <a:prstDash val="solid"/>
          <a:round/>
          <a:headEnd type="triangl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cs-CZ" sz="1100"/>
        </a:p>
      </xdr:txBody>
    </xdr:sp>
    <xdr:clientData/>
  </xdr:twoCellAnchor>
  <xdr:twoCellAnchor>
    <xdr:from>
      <xdr:col>5</xdr:col>
      <xdr:colOff>790576</xdr:colOff>
      <xdr:row>14</xdr:row>
      <xdr:rowOff>47625</xdr:rowOff>
    </xdr:from>
    <xdr:to>
      <xdr:col>6</xdr:col>
      <xdr:colOff>247651</xdr:colOff>
      <xdr:row>17</xdr:row>
      <xdr:rowOff>657225</xdr:rowOff>
    </xdr:to>
    <xdr:sp macro="" textlink="">
      <xdr:nvSpPr>
        <xdr:cNvPr id="30" name="Volný tvar 29">
          <a:extLst>
            <a:ext uri="{FF2B5EF4-FFF2-40B4-BE49-F238E27FC236}">
              <a16:creationId xmlns:a16="http://schemas.microsoft.com/office/drawing/2014/main" id="{00000000-0008-0000-0300-00001E000000}"/>
            </a:ext>
          </a:extLst>
        </xdr:cNvPr>
        <xdr:cNvSpPr/>
      </xdr:nvSpPr>
      <xdr:spPr bwMode="auto">
        <a:xfrm>
          <a:off x="4467226" y="4229100"/>
          <a:ext cx="323850" cy="1095375"/>
        </a:xfrm>
        <a:custGeom>
          <a:avLst/>
          <a:gdLst>
            <a:gd name="connsiteX0" fmla="*/ 0 w 505969"/>
            <a:gd name="connsiteY0" fmla="*/ 1038225 h 1038225"/>
            <a:gd name="connsiteX1" fmla="*/ 114300 w 505969"/>
            <a:gd name="connsiteY1" fmla="*/ 1019175 h 1038225"/>
            <a:gd name="connsiteX2" fmla="*/ 142875 w 505969"/>
            <a:gd name="connsiteY2" fmla="*/ 1009650 h 1038225"/>
            <a:gd name="connsiteX3" fmla="*/ 190500 w 505969"/>
            <a:gd name="connsiteY3" fmla="*/ 971550 h 1038225"/>
            <a:gd name="connsiteX4" fmla="*/ 247650 w 505969"/>
            <a:gd name="connsiteY4" fmla="*/ 904875 h 1038225"/>
            <a:gd name="connsiteX5" fmla="*/ 285750 w 505969"/>
            <a:gd name="connsiteY5" fmla="*/ 819150 h 1038225"/>
            <a:gd name="connsiteX6" fmla="*/ 314325 w 505969"/>
            <a:gd name="connsiteY6" fmla="*/ 800100 h 1038225"/>
            <a:gd name="connsiteX7" fmla="*/ 342900 w 505969"/>
            <a:gd name="connsiteY7" fmla="*/ 733425 h 1038225"/>
            <a:gd name="connsiteX8" fmla="*/ 390525 w 505969"/>
            <a:gd name="connsiteY8" fmla="*/ 647700 h 1038225"/>
            <a:gd name="connsiteX9" fmla="*/ 409575 w 505969"/>
            <a:gd name="connsiteY9" fmla="*/ 590550 h 1038225"/>
            <a:gd name="connsiteX10" fmla="*/ 419100 w 505969"/>
            <a:gd name="connsiteY10" fmla="*/ 561975 h 1038225"/>
            <a:gd name="connsiteX11" fmla="*/ 438150 w 505969"/>
            <a:gd name="connsiteY11" fmla="*/ 533400 h 1038225"/>
            <a:gd name="connsiteX12" fmla="*/ 447675 w 505969"/>
            <a:gd name="connsiteY12" fmla="*/ 371475 h 1038225"/>
            <a:gd name="connsiteX13" fmla="*/ 466725 w 505969"/>
            <a:gd name="connsiteY13" fmla="*/ 323850 h 1038225"/>
            <a:gd name="connsiteX14" fmla="*/ 476250 w 505969"/>
            <a:gd name="connsiteY14" fmla="*/ 238125 h 1038225"/>
            <a:gd name="connsiteX15" fmla="*/ 485775 w 505969"/>
            <a:gd name="connsiteY15" fmla="*/ 200025 h 1038225"/>
            <a:gd name="connsiteX16" fmla="*/ 495300 w 505969"/>
            <a:gd name="connsiteY16" fmla="*/ 152400 h 1038225"/>
            <a:gd name="connsiteX17" fmla="*/ 504825 w 505969"/>
            <a:gd name="connsiteY17" fmla="*/ 123825 h 1038225"/>
            <a:gd name="connsiteX18" fmla="*/ 504825 w 505969"/>
            <a:gd name="connsiteY18" fmla="*/ 0 h 103822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</a:cxnLst>
          <a:rect l="l" t="t" r="r" b="b"/>
          <a:pathLst>
            <a:path w="505969" h="1038225">
              <a:moveTo>
                <a:pt x="0" y="1038225"/>
              </a:moveTo>
              <a:cubicBezTo>
                <a:pt x="38100" y="1031875"/>
                <a:pt x="76425" y="1026750"/>
                <a:pt x="114300" y="1019175"/>
              </a:cubicBezTo>
              <a:cubicBezTo>
                <a:pt x="124145" y="1017206"/>
                <a:pt x="135035" y="1015922"/>
                <a:pt x="142875" y="1009650"/>
              </a:cubicBezTo>
              <a:cubicBezTo>
                <a:pt x="204423" y="960411"/>
                <a:pt x="118676" y="995491"/>
                <a:pt x="190500" y="971550"/>
              </a:cubicBezTo>
              <a:cubicBezTo>
                <a:pt x="212156" y="949894"/>
                <a:pt x="232376" y="932368"/>
                <a:pt x="247650" y="904875"/>
              </a:cubicBezTo>
              <a:cubicBezTo>
                <a:pt x="257488" y="887166"/>
                <a:pt x="271083" y="836751"/>
                <a:pt x="285750" y="819150"/>
              </a:cubicBezTo>
              <a:cubicBezTo>
                <a:pt x="293079" y="810356"/>
                <a:pt x="304800" y="806450"/>
                <a:pt x="314325" y="800100"/>
              </a:cubicBezTo>
              <a:cubicBezTo>
                <a:pt x="325566" y="766377"/>
                <a:pt x="323283" y="768735"/>
                <a:pt x="342900" y="733425"/>
              </a:cubicBezTo>
              <a:cubicBezTo>
                <a:pt x="360162" y="702353"/>
                <a:pt x="377475" y="680325"/>
                <a:pt x="390525" y="647700"/>
              </a:cubicBezTo>
              <a:cubicBezTo>
                <a:pt x="397983" y="629056"/>
                <a:pt x="403225" y="609600"/>
                <a:pt x="409575" y="590550"/>
              </a:cubicBezTo>
              <a:cubicBezTo>
                <a:pt x="412750" y="581025"/>
                <a:pt x="413531" y="570329"/>
                <a:pt x="419100" y="561975"/>
              </a:cubicBezTo>
              <a:lnTo>
                <a:pt x="438150" y="533400"/>
              </a:lnTo>
              <a:cubicBezTo>
                <a:pt x="441325" y="479425"/>
                <a:pt x="440370" y="425048"/>
                <a:pt x="447675" y="371475"/>
              </a:cubicBezTo>
              <a:cubicBezTo>
                <a:pt x="449985" y="354534"/>
                <a:pt x="463142" y="340568"/>
                <a:pt x="466725" y="323850"/>
              </a:cubicBezTo>
              <a:cubicBezTo>
                <a:pt x="472749" y="295737"/>
                <a:pt x="471878" y="266542"/>
                <a:pt x="476250" y="238125"/>
              </a:cubicBezTo>
              <a:cubicBezTo>
                <a:pt x="478241" y="225186"/>
                <a:pt x="482935" y="212804"/>
                <a:pt x="485775" y="200025"/>
              </a:cubicBezTo>
              <a:cubicBezTo>
                <a:pt x="489287" y="184221"/>
                <a:pt x="491373" y="168106"/>
                <a:pt x="495300" y="152400"/>
              </a:cubicBezTo>
              <a:cubicBezTo>
                <a:pt x="497735" y="142660"/>
                <a:pt x="504199" y="133846"/>
                <a:pt x="504825" y="123825"/>
              </a:cubicBezTo>
              <a:cubicBezTo>
                <a:pt x="507400" y="82630"/>
                <a:pt x="504825" y="41275"/>
                <a:pt x="504825" y="0"/>
              </a:cubicBezTo>
            </a:path>
          </a:pathLst>
        </a:custGeom>
        <a:noFill/>
        <a:ln w="19050" cap="flat" cmpd="sng" algn="ctr">
          <a:solidFill>
            <a:srgbClr val="0070C0"/>
          </a:solidFill>
          <a:prstDash val="solid"/>
          <a:round/>
          <a:headEnd type="none" w="med" len="med"/>
          <a:tailEnd type="triangl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cs-CZ" sz="1100"/>
        </a:p>
      </xdr:txBody>
    </xdr:sp>
    <xdr:clientData/>
  </xdr:twoCellAnchor>
  <xdr:twoCellAnchor>
    <xdr:from>
      <xdr:col>3</xdr:col>
      <xdr:colOff>228599</xdr:colOff>
      <xdr:row>18</xdr:row>
      <xdr:rowOff>142875</xdr:rowOff>
    </xdr:from>
    <xdr:to>
      <xdr:col>5</xdr:col>
      <xdr:colOff>238124</xdr:colOff>
      <xdr:row>18</xdr:row>
      <xdr:rowOff>628651</xdr:rowOff>
    </xdr:to>
    <xdr:sp macro="" textlink="">
      <xdr:nvSpPr>
        <xdr:cNvPr id="31" name="Volný tvar 30">
          <a:extLst>
            <a:ext uri="{FF2B5EF4-FFF2-40B4-BE49-F238E27FC236}">
              <a16:creationId xmlns:a16="http://schemas.microsoft.com/office/drawing/2014/main" id="{00000000-0008-0000-0300-00001F000000}"/>
            </a:ext>
          </a:extLst>
        </xdr:cNvPr>
        <xdr:cNvSpPr/>
      </xdr:nvSpPr>
      <xdr:spPr bwMode="auto">
        <a:xfrm>
          <a:off x="2324099" y="4810125"/>
          <a:ext cx="1590675" cy="485776"/>
        </a:xfrm>
        <a:custGeom>
          <a:avLst/>
          <a:gdLst>
            <a:gd name="connsiteX0" fmla="*/ 0 w 2076450"/>
            <a:gd name="connsiteY0" fmla="*/ 552450 h 552450"/>
            <a:gd name="connsiteX1" fmla="*/ 171450 w 2076450"/>
            <a:gd name="connsiteY1" fmla="*/ 419100 h 552450"/>
            <a:gd name="connsiteX2" fmla="*/ 209550 w 2076450"/>
            <a:gd name="connsiteY2" fmla="*/ 409575 h 552450"/>
            <a:gd name="connsiteX3" fmla="*/ 295275 w 2076450"/>
            <a:gd name="connsiteY3" fmla="*/ 352425 h 552450"/>
            <a:gd name="connsiteX4" fmla="*/ 342900 w 2076450"/>
            <a:gd name="connsiteY4" fmla="*/ 323850 h 552450"/>
            <a:gd name="connsiteX5" fmla="*/ 419100 w 2076450"/>
            <a:gd name="connsiteY5" fmla="*/ 276225 h 552450"/>
            <a:gd name="connsiteX6" fmla="*/ 466725 w 2076450"/>
            <a:gd name="connsiteY6" fmla="*/ 247650 h 552450"/>
            <a:gd name="connsiteX7" fmla="*/ 504825 w 2076450"/>
            <a:gd name="connsiteY7" fmla="*/ 228600 h 552450"/>
            <a:gd name="connsiteX8" fmla="*/ 600075 w 2076450"/>
            <a:gd name="connsiteY8" fmla="*/ 171450 h 552450"/>
            <a:gd name="connsiteX9" fmla="*/ 628650 w 2076450"/>
            <a:gd name="connsiteY9" fmla="*/ 152400 h 552450"/>
            <a:gd name="connsiteX10" fmla="*/ 733425 w 2076450"/>
            <a:gd name="connsiteY10" fmla="*/ 114300 h 552450"/>
            <a:gd name="connsiteX11" fmla="*/ 819150 w 2076450"/>
            <a:gd name="connsiteY11" fmla="*/ 85725 h 552450"/>
            <a:gd name="connsiteX12" fmla="*/ 847725 w 2076450"/>
            <a:gd name="connsiteY12" fmla="*/ 66675 h 552450"/>
            <a:gd name="connsiteX13" fmla="*/ 885825 w 2076450"/>
            <a:gd name="connsiteY13" fmla="*/ 38100 h 552450"/>
            <a:gd name="connsiteX14" fmla="*/ 923925 w 2076450"/>
            <a:gd name="connsiteY14" fmla="*/ 28575 h 552450"/>
            <a:gd name="connsiteX15" fmla="*/ 1028700 w 2076450"/>
            <a:gd name="connsiteY15" fmla="*/ 0 h 552450"/>
            <a:gd name="connsiteX16" fmla="*/ 1457325 w 2076450"/>
            <a:gd name="connsiteY16" fmla="*/ 9525 h 552450"/>
            <a:gd name="connsiteX17" fmla="*/ 1647825 w 2076450"/>
            <a:gd name="connsiteY17" fmla="*/ 28575 h 552450"/>
            <a:gd name="connsiteX18" fmla="*/ 1685925 w 2076450"/>
            <a:gd name="connsiteY18" fmla="*/ 38100 h 552450"/>
            <a:gd name="connsiteX19" fmla="*/ 1809750 w 2076450"/>
            <a:gd name="connsiteY19" fmla="*/ 123825 h 552450"/>
            <a:gd name="connsiteX20" fmla="*/ 1895475 w 2076450"/>
            <a:gd name="connsiteY20" fmla="*/ 171450 h 552450"/>
            <a:gd name="connsiteX21" fmla="*/ 1962150 w 2076450"/>
            <a:gd name="connsiteY21" fmla="*/ 228600 h 552450"/>
            <a:gd name="connsiteX22" fmla="*/ 2028825 w 2076450"/>
            <a:gd name="connsiteY22" fmla="*/ 323850 h 552450"/>
            <a:gd name="connsiteX23" fmla="*/ 2038350 w 2076450"/>
            <a:gd name="connsiteY23" fmla="*/ 352425 h 552450"/>
            <a:gd name="connsiteX24" fmla="*/ 2047875 w 2076450"/>
            <a:gd name="connsiteY24" fmla="*/ 390525 h 552450"/>
            <a:gd name="connsiteX25" fmla="*/ 2076450 w 2076450"/>
            <a:gd name="connsiteY25" fmla="*/ 390525 h 55245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  <a:cxn ang="0">
              <a:pos x="connsiteX21" y="connsiteY21"/>
            </a:cxn>
            <a:cxn ang="0">
              <a:pos x="connsiteX22" y="connsiteY22"/>
            </a:cxn>
            <a:cxn ang="0">
              <a:pos x="connsiteX23" y="connsiteY23"/>
            </a:cxn>
            <a:cxn ang="0">
              <a:pos x="connsiteX24" y="connsiteY24"/>
            </a:cxn>
            <a:cxn ang="0">
              <a:pos x="connsiteX25" y="connsiteY25"/>
            </a:cxn>
          </a:cxnLst>
          <a:rect l="l" t="t" r="r" b="b"/>
          <a:pathLst>
            <a:path w="2076450" h="552450">
              <a:moveTo>
                <a:pt x="0" y="552450"/>
              </a:moveTo>
              <a:cubicBezTo>
                <a:pt x="56370" y="504133"/>
                <a:pt x="106577" y="458024"/>
                <a:pt x="171450" y="419100"/>
              </a:cubicBezTo>
              <a:cubicBezTo>
                <a:pt x="182675" y="412365"/>
                <a:pt x="196850" y="412750"/>
                <a:pt x="209550" y="409575"/>
              </a:cubicBezTo>
              <a:cubicBezTo>
                <a:pt x="347918" y="326554"/>
                <a:pt x="176226" y="431791"/>
                <a:pt x="295275" y="352425"/>
              </a:cubicBezTo>
              <a:cubicBezTo>
                <a:pt x="310679" y="342156"/>
                <a:pt x="327133" y="333553"/>
                <a:pt x="342900" y="323850"/>
              </a:cubicBezTo>
              <a:lnTo>
                <a:pt x="419100" y="276225"/>
              </a:lnTo>
              <a:cubicBezTo>
                <a:pt x="434867" y="266522"/>
                <a:pt x="450166" y="255929"/>
                <a:pt x="466725" y="247650"/>
              </a:cubicBezTo>
              <a:cubicBezTo>
                <a:pt x="479425" y="241300"/>
                <a:pt x="492497" y="235645"/>
                <a:pt x="504825" y="228600"/>
              </a:cubicBezTo>
              <a:cubicBezTo>
                <a:pt x="536973" y="210230"/>
                <a:pt x="569267" y="191989"/>
                <a:pt x="600075" y="171450"/>
              </a:cubicBezTo>
              <a:cubicBezTo>
                <a:pt x="609600" y="165100"/>
                <a:pt x="618411" y="157520"/>
                <a:pt x="628650" y="152400"/>
              </a:cubicBezTo>
              <a:cubicBezTo>
                <a:pt x="647587" y="142931"/>
                <a:pt x="715643" y="118745"/>
                <a:pt x="733425" y="114300"/>
              </a:cubicBezTo>
              <a:cubicBezTo>
                <a:pt x="769805" y="105205"/>
                <a:pt x="783282" y="103659"/>
                <a:pt x="819150" y="85725"/>
              </a:cubicBezTo>
              <a:cubicBezTo>
                <a:pt x="829389" y="80605"/>
                <a:pt x="838410" y="73329"/>
                <a:pt x="847725" y="66675"/>
              </a:cubicBezTo>
              <a:cubicBezTo>
                <a:pt x="860643" y="57448"/>
                <a:pt x="871626" y="45200"/>
                <a:pt x="885825" y="38100"/>
              </a:cubicBezTo>
              <a:cubicBezTo>
                <a:pt x="897534" y="32246"/>
                <a:pt x="911506" y="32715"/>
                <a:pt x="923925" y="28575"/>
              </a:cubicBezTo>
              <a:cubicBezTo>
                <a:pt x="1015704" y="-2018"/>
                <a:pt x="925065" y="17272"/>
                <a:pt x="1028700" y="0"/>
              </a:cubicBezTo>
              <a:lnTo>
                <a:pt x="1457325" y="9525"/>
              </a:lnTo>
              <a:cubicBezTo>
                <a:pt x="1508926" y="11304"/>
                <a:pt x="1591478" y="18330"/>
                <a:pt x="1647825" y="28575"/>
              </a:cubicBezTo>
              <a:cubicBezTo>
                <a:pt x="1660705" y="30917"/>
                <a:pt x="1673225" y="34925"/>
                <a:pt x="1685925" y="38100"/>
              </a:cubicBezTo>
              <a:cubicBezTo>
                <a:pt x="1730514" y="73771"/>
                <a:pt x="1755243" y="96572"/>
                <a:pt x="1809750" y="123825"/>
              </a:cubicBezTo>
              <a:cubicBezTo>
                <a:pt x="1835055" y="136478"/>
                <a:pt x="1873947" y="154706"/>
                <a:pt x="1895475" y="171450"/>
              </a:cubicBezTo>
              <a:cubicBezTo>
                <a:pt x="2034059" y="279238"/>
                <a:pt x="1859744" y="160329"/>
                <a:pt x="1962150" y="228600"/>
              </a:cubicBezTo>
              <a:cubicBezTo>
                <a:pt x="1975191" y="245988"/>
                <a:pt x="2024134" y="309778"/>
                <a:pt x="2028825" y="323850"/>
              </a:cubicBezTo>
              <a:cubicBezTo>
                <a:pt x="2032000" y="333375"/>
                <a:pt x="2035592" y="342771"/>
                <a:pt x="2038350" y="352425"/>
              </a:cubicBezTo>
              <a:cubicBezTo>
                <a:pt x="2041946" y="365012"/>
                <a:pt x="2038618" y="381268"/>
                <a:pt x="2047875" y="390525"/>
              </a:cubicBezTo>
              <a:cubicBezTo>
                <a:pt x="2054610" y="397260"/>
                <a:pt x="2066925" y="390525"/>
                <a:pt x="2076450" y="390525"/>
              </a:cubicBezTo>
            </a:path>
          </a:pathLst>
        </a:custGeom>
        <a:noFill/>
        <a:ln w="28575" cap="flat" cmpd="sng" algn="ctr">
          <a:solidFill>
            <a:srgbClr val="00B050"/>
          </a:solidFill>
          <a:prstDash val="solid"/>
          <a:round/>
          <a:headEnd type="triangl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cs-CZ" sz="1100"/>
        </a:p>
      </xdr:txBody>
    </xdr:sp>
    <xdr:clientData/>
  </xdr:twoCellAnchor>
  <xdr:twoCellAnchor>
    <xdr:from>
      <xdr:col>3</xdr:col>
      <xdr:colOff>228599</xdr:colOff>
      <xdr:row>19</xdr:row>
      <xdr:rowOff>142875</xdr:rowOff>
    </xdr:from>
    <xdr:to>
      <xdr:col>5</xdr:col>
      <xdr:colOff>238124</xdr:colOff>
      <xdr:row>19</xdr:row>
      <xdr:rowOff>628651</xdr:rowOff>
    </xdr:to>
    <xdr:sp macro="" textlink="">
      <xdr:nvSpPr>
        <xdr:cNvPr id="32" name="Volný tvar 31">
          <a:extLst>
            <a:ext uri="{FF2B5EF4-FFF2-40B4-BE49-F238E27FC236}">
              <a16:creationId xmlns:a16="http://schemas.microsoft.com/office/drawing/2014/main" id="{00000000-0008-0000-0300-000020000000}"/>
            </a:ext>
          </a:extLst>
        </xdr:cNvPr>
        <xdr:cNvSpPr/>
      </xdr:nvSpPr>
      <xdr:spPr bwMode="auto">
        <a:xfrm>
          <a:off x="2324099" y="4810125"/>
          <a:ext cx="1590675" cy="485776"/>
        </a:xfrm>
        <a:custGeom>
          <a:avLst/>
          <a:gdLst>
            <a:gd name="connsiteX0" fmla="*/ 0 w 2076450"/>
            <a:gd name="connsiteY0" fmla="*/ 552450 h 552450"/>
            <a:gd name="connsiteX1" fmla="*/ 171450 w 2076450"/>
            <a:gd name="connsiteY1" fmla="*/ 419100 h 552450"/>
            <a:gd name="connsiteX2" fmla="*/ 209550 w 2076450"/>
            <a:gd name="connsiteY2" fmla="*/ 409575 h 552450"/>
            <a:gd name="connsiteX3" fmla="*/ 295275 w 2076450"/>
            <a:gd name="connsiteY3" fmla="*/ 352425 h 552450"/>
            <a:gd name="connsiteX4" fmla="*/ 342900 w 2076450"/>
            <a:gd name="connsiteY4" fmla="*/ 323850 h 552450"/>
            <a:gd name="connsiteX5" fmla="*/ 419100 w 2076450"/>
            <a:gd name="connsiteY5" fmla="*/ 276225 h 552450"/>
            <a:gd name="connsiteX6" fmla="*/ 466725 w 2076450"/>
            <a:gd name="connsiteY6" fmla="*/ 247650 h 552450"/>
            <a:gd name="connsiteX7" fmla="*/ 504825 w 2076450"/>
            <a:gd name="connsiteY7" fmla="*/ 228600 h 552450"/>
            <a:gd name="connsiteX8" fmla="*/ 600075 w 2076450"/>
            <a:gd name="connsiteY8" fmla="*/ 171450 h 552450"/>
            <a:gd name="connsiteX9" fmla="*/ 628650 w 2076450"/>
            <a:gd name="connsiteY9" fmla="*/ 152400 h 552450"/>
            <a:gd name="connsiteX10" fmla="*/ 733425 w 2076450"/>
            <a:gd name="connsiteY10" fmla="*/ 114300 h 552450"/>
            <a:gd name="connsiteX11" fmla="*/ 819150 w 2076450"/>
            <a:gd name="connsiteY11" fmla="*/ 85725 h 552450"/>
            <a:gd name="connsiteX12" fmla="*/ 847725 w 2076450"/>
            <a:gd name="connsiteY12" fmla="*/ 66675 h 552450"/>
            <a:gd name="connsiteX13" fmla="*/ 885825 w 2076450"/>
            <a:gd name="connsiteY13" fmla="*/ 38100 h 552450"/>
            <a:gd name="connsiteX14" fmla="*/ 923925 w 2076450"/>
            <a:gd name="connsiteY14" fmla="*/ 28575 h 552450"/>
            <a:gd name="connsiteX15" fmla="*/ 1028700 w 2076450"/>
            <a:gd name="connsiteY15" fmla="*/ 0 h 552450"/>
            <a:gd name="connsiteX16" fmla="*/ 1457325 w 2076450"/>
            <a:gd name="connsiteY16" fmla="*/ 9525 h 552450"/>
            <a:gd name="connsiteX17" fmla="*/ 1647825 w 2076450"/>
            <a:gd name="connsiteY17" fmla="*/ 28575 h 552450"/>
            <a:gd name="connsiteX18" fmla="*/ 1685925 w 2076450"/>
            <a:gd name="connsiteY18" fmla="*/ 38100 h 552450"/>
            <a:gd name="connsiteX19" fmla="*/ 1809750 w 2076450"/>
            <a:gd name="connsiteY19" fmla="*/ 123825 h 552450"/>
            <a:gd name="connsiteX20" fmla="*/ 1895475 w 2076450"/>
            <a:gd name="connsiteY20" fmla="*/ 171450 h 552450"/>
            <a:gd name="connsiteX21" fmla="*/ 1962150 w 2076450"/>
            <a:gd name="connsiteY21" fmla="*/ 228600 h 552450"/>
            <a:gd name="connsiteX22" fmla="*/ 2028825 w 2076450"/>
            <a:gd name="connsiteY22" fmla="*/ 323850 h 552450"/>
            <a:gd name="connsiteX23" fmla="*/ 2038350 w 2076450"/>
            <a:gd name="connsiteY23" fmla="*/ 352425 h 552450"/>
            <a:gd name="connsiteX24" fmla="*/ 2047875 w 2076450"/>
            <a:gd name="connsiteY24" fmla="*/ 390525 h 552450"/>
            <a:gd name="connsiteX25" fmla="*/ 2076450 w 2076450"/>
            <a:gd name="connsiteY25" fmla="*/ 390525 h 55245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  <a:cxn ang="0">
              <a:pos x="connsiteX21" y="connsiteY21"/>
            </a:cxn>
            <a:cxn ang="0">
              <a:pos x="connsiteX22" y="connsiteY22"/>
            </a:cxn>
            <a:cxn ang="0">
              <a:pos x="connsiteX23" y="connsiteY23"/>
            </a:cxn>
            <a:cxn ang="0">
              <a:pos x="connsiteX24" y="connsiteY24"/>
            </a:cxn>
            <a:cxn ang="0">
              <a:pos x="connsiteX25" y="connsiteY25"/>
            </a:cxn>
          </a:cxnLst>
          <a:rect l="l" t="t" r="r" b="b"/>
          <a:pathLst>
            <a:path w="2076450" h="552450">
              <a:moveTo>
                <a:pt x="0" y="552450"/>
              </a:moveTo>
              <a:cubicBezTo>
                <a:pt x="56370" y="504133"/>
                <a:pt x="106577" y="458024"/>
                <a:pt x="171450" y="419100"/>
              </a:cubicBezTo>
              <a:cubicBezTo>
                <a:pt x="182675" y="412365"/>
                <a:pt x="196850" y="412750"/>
                <a:pt x="209550" y="409575"/>
              </a:cubicBezTo>
              <a:cubicBezTo>
                <a:pt x="347918" y="326554"/>
                <a:pt x="176226" y="431791"/>
                <a:pt x="295275" y="352425"/>
              </a:cubicBezTo>
              <a:cubicBezTo>
                <a:pt x="310679" y="342156"/>
                <a:pt x="327133" y="333553"/>
                <a:pt x="342900" y="323850"/>
              </a:cubicBezTo>
              <a:lnTo>
                <a:pt x="419100" y="276225"/>
              </a:lnTo>
              <a:cubicBezTo>
                <a:pt x="434867" y="266522"/>
                <a:pt x="450166" y="255929"/>
                <a:pt x="466725" y="247650"/>
              </a:cubicBezTo>
              <a:cubicBezTo>
                <a:pt x="479425" y="241300"/>
                <a:pt x="492497" y="235645"/>
                <a:pt x="504825" y="228600"/>
              </a:cubicBezTo>
              <a:cubicBezTo>
                <a:pt x="536973" y="210230"/>
                <a:pt x="569267" y="191989"/>
                <a:pt x="600075" y="171450"/>
              </a:cubicBezTo>
              <a:cubicBezTo>
                <a:pt x="609600" y="165100"/>
                <a:pt x="618411" y="157520"/>
                <a:pt x="628650" y="152400"/>
              </a:cubicBezTo>
              <a:cubicBezTo>
                <a:pt x="647587" y="142931"/>
                <a:pt x="715643" y="118745"/>
                <a:pt x="733425" y="114300"/>
              </a:cubicBezTo>
              <a:cubicBezTo>
                <a:pt x="769805" y="105205"/>
                <a:pt x="783282" y="103659"/>
                <a:pt x="819150" y="85725"/>
              </a:cubicBezTo>
              <a:cubicBezTo>
                <a:pt x="829389" y="80605"/>
                <a:pt x="838410" y="73329"/>
                <a:pt x="847725" y="66675"/>
              </a:cubicBezTo>
              <a:cubicBezTo>
                <a:pt x="860643" y="57448"/>
                <a:pt x="871626" y="45200"/>
                <a:pt x="885825" y="38100"/>
              </a:cubicBezTo>
              <a:cubicBezTo>
                <a:pt x="897534" y="32246"/>
                <a:pt x="911506" y="32715"/>
                <a:pt x="923925" y="28575"/>
              </a:cubicBezTo>
              <a:cubicBezTo>
                <a:pt x="1015704" y="-2018"/>
                <a:pt x="925065" y="17272"/>
                <a:pt x="1028700" y="0"/>
              </a:cubicBezTo>
              <a:lnTo>
                <a:pt x="1457325" y="9525"/>
              </a:lnTo>
              <a:cubicBezTo>
                <a:pt x="1508926" y="11304"/>
                <a:pt x="1591478" y="18330"/>
                <a:pt x="1647825" y="28575"/>
              </a:cubicBezTo>
              <a:cubicBezTo>
                <a:pt x="1660705" y="30917"/>
                <a:pt x="1673225" y="34925"/>
                <a:pt x="1685925" y="38100"/>
              </a:cubicBezTo>
              <a:cubicBezTo>
                <a:pt x="1730514" y="73771"/>
                <a:pt x="1755243" y="96572"/>
                <a:pt x="1809750" y="123825"/>
              </a:cubicBezTo>
              <a:cubicBezTo>
                <a:pt x="1835055" y="136478"/>
                <a:pt x="1873947" y="154706"/>
                <a:pt x="1895475" y="171450"/>
              </a:cubicBezTo>
              <a:cubicBezTo>
                <a:pt x="2034059" y="279238"/>
                <a:pt x="1859744" y="160329"/>
                <a:pt x="1962150" y="228600"/>
              </a:cubicBezTo>
              <a:cubicBezTo>
                <a:pt x="1975191" y="245988"/>
                <a:pt x="2024134" y="309778"/>
                <a:pt x="2028825" y="323850"/>
              </a:cubicBezTo>
              <a:cubicBezTo>
                <a:pt x="2032000" y="333375"/>
                <a:pt x="2035592" y="342771"/>
                <a:pt x="2038350" y="352425"/>
              </a:cubicBezTo>
              <a:cubicBezTo>
                <a:pt x="2041946" y="365012"/>
                <a:pt x="2038618" y="381268"/>
                <a:pt x="2047875" y="390525"/>
              </a:cubicBezTo>
              <a:cubicBezTo>
                <a:pt x="2054610" y="397260"/>
                <a:pt x="2066925" y="390525"/>
                <a:pt x="2076450" y="390525"/>
              </a:cubicBezTo>
            </a:path>
          </a:pathLst>
        </a:custGeom>
        <a:noFill/>
        <a:ln w="28575" cap="flat" cmpd="sng" algn="ctr">
          <a:solidFill>
            <a:schemeClr val="bg2">
              <a:lumMod val="50000"/>
            </a:schemeClr>
          </a:solidFill>
          <a:prstDash val="solid"/>
          <a:round/>
          <a:headEnd type="triangl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cs-CZ" sz="1100"/>
        </a:p>
      </xdr:txBody>
    </xdr:sp>
    <xdr:clientData/>
  </xdr:twoCellAnchor>
  <xdr:twoCellAnchor>
    <xdr:from>
      <xdr:col>5</xdr:col>
      <xdr:colOff>790575</xdr:colOff>
      <xdr:row>14</xdr:row>
      <xdr:rowOff>47626</xdr:rowOff>
    </xdr:from>
    <xdr:to>
      <xdr:col>6</xdr:col>
      <xdr:colOff>361950</xdr:colOff>
      <xdr:row>18</xdr:row>
      <xdr:rowOff>714376</xdr:rowOff>
    </xdr:to>
    <xdr:sp macro="" textlink="">
      <xdr:nvSpPr>
        <xdr:cNvPr id="33" name="Volný tvar 32">
          <a:extLst>
            <a:ext uri="{FF2B5EF4-FFF2-40B4-BE49-F238E27FC236}">
              <a16:creationId xmlns:a16="http://schemas.microsoft.com/office/drawing/2014/main" id="{00000000-0008-0000-0300-000021000000}"/>
            </a:ext>
          </a:extLst>
        </xdr:cNvPr>
        <xdr:cNvSpPr/>
      </xdr:nvSpPr>
      <xdr:spPr bwMode="auto">
        <a:xfrm>
          <a:off x="4467225" y="4229101"/>
          <a:ext cx="438150" cy="1866900"/>
        </a:xfrm>
        <a:custGeom>
          <a:avLst/>
          <a:gdLst>
            <a:gd name="connsiteX0" fmla="*/ 0 w 505969"/>
            <a:gd name="connsiteY0" fmla="*/ 1038225 h 1038225"/>
            <a:gd name="connsiteX1" fmla="*/ 114300 w 505969"/>
            <a:gd name="connsiteY1" fmla="*/ 1019175 h 1038225"/>
            <a:gd name="connsiteX2" fmla="*/ 142875 w 505969"/>
            <a:gd name="connsiteY2" fmla="*/ 1009650 h 1038225"/>
            <a:gd name="connsiteX3" fmla="*/ 190500 w 505969"/>
            <a:gd name="connsiteY3" fmla="*/ 971550 h 1038225"/>
            <a:gd name="connsiteX4" fmla="*/ 247650 w 505969"/>
            <a:gd name="connsiteY4" fmla="*/ 904875 h 1038225"/>
            <a:gd name="connsiteX5" fmla="*/ 285750 w 505969"/>
            <a:gd name="connsiteY5" fmla="*/ 819150 h 1038225"/>
            <a:gd name="connsiteX6" fmla="*/ 314325 w 505969"/>
            <a:gd name="connsiteY6" fmla="*/ 800100 h 1038225"/>
            <a:gd name="connsiteX7" fmla="*/ 342900 w 505969"/>
            <a:gd name="connsiteY7" fmla="*/ 733425 h 1038225"/>
            <a:gd name="connsiteX8" fmla="*/ 390525 w 505969"/>
            <a:gd name="connsiteY8" fmla="*/ 647700 h 1038225"/>
            <a:gd name="connsiteX9" fmla="*/ 409575 w 505969"/>
            <a:gd name="connsiteY9" fmla="*/ 590550 h 1038225"/>
            <a:gd name="connsiteX10" fmla="*/ 419100 w 505969"/>
            <a:gd name="connsiteY10" fmla="*/ 561975 h 1038225"/>
            <a:gd name="connsiteX11" fmla="*/ 438150 w 505969"/>
            <a:gd name="connsiteY11" fmla="*/ 533400 h 1038225"/>
            <a:gd name="connsiteX12" fmla="*/ 447675 w 505969"/>
            <a:gd name="connsiteY12" fmla="*/ 371475 h 1038225"/>
            <a:gd name="connsiteX13" fmla="*/ 466725 w 505969"/>
            <a:gd name="connsiteY13" fmla="*/ 323850 h 1038225"/>
            <a:gd name="connsiteX14" fmla="*/ 476250 w 505969"/>
            <a:gd name="connsiteY14" fmla="*/ 238125 h 1038225"/>
            <a:gd name="connsiteX15" fmla="*/ 485775 w 505969"/>
            <a:gd name="connsiteY15" fmla="*/ 200025 h 1038225"/>
            <a:gd name="connsiteX16" fmla="*/ 495300 w 505969"/>
            <a:gd name="connsiteY16" fmla="*/ 152400 h 1038225"/>
            <a:gd name="connsiteX17" fmla="*/ 504825 w 505969"/>
            <a:gd name="connsiteY17" fmla="*/ 123825 h 1038225"/>
            <a:gd name="connsiteX18" fmla="*/ 504825 w 505969"/>
            <a:gd name="connsiteY18" fmla="*/ 0 h 103822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</a:cxnLst>
          <a:rect l="l" t="t" r="r" b="b"/>
          <a:pathLst>
            <a:path w="505969" h="1038225">
              <a:moveTo>
                <a:pt x="0" y="1038225"/>
              </a:moveTo>
              <a:cubicBezTo>
                <a:pt x="38100" y="1031875"/>
                <a:pt x="76425" y="1026750"/>
                <a:pt x="114300" y="1019175"/>
              </a:cubicBezTo>
              <a:cubicBezTo>
                <a:pt x="124145" y="1017206"/>
                <a:pt x="135035" y="1015922"/>
                <a:pt x="142875" y="1009650"/>
              </a:cubicBezTo>
              <a:cubicBezTo>
                <a:pt x="204423" y="960411"/>
                <a:pt x="118676" y="995491"/>
                <a:pt x="190500" y="971550"/>
              </a:cubicBezTo>
              <a:cubicBezTo>
                <a:pt x="212156" y="949894"/>
                <a:pt x="232376" y="932368"/>
                <a:pt x="247650" y="904875"/>
              </a:cubicBezTo>
              <a:cubicBezTo>
                <a:pt x="257488" y="887166"/>
                <a:pt x="271083" y="836751"/>
                <a:pt x="285750" y="819150"/>
              </a:cubicBezTo>
              <a:cubicBezTo>
                <a:pt x="293079" y="810356"/>
                <a:pt x="304800" y="806450"/>
                <a:pt x="314325" y="800100"/>
              </a:cubicBezTo>
              <a:cubicBezTo>
                <a:pt x="325566" y="766377"/>
                <a:pt x="323283" y="768735"/>
                <a:pt x="342900" y="733425"/>
              </a:cubicBezTo>
              <a:cubicBezTo>
                <a:pt x="360162" y="702353"/>
                <a:pt x="377475" y="680325"/>
                <a:pt x="390525" y="647700"/>
              </a:cubicBezTo>
              <a:cubicBezTo>
                <a:pt x="397983" y="629056"/>
                <a:pt x="403225" y="609600"/>
                <a:pt x="409575" y="590550"/>
              </a:cubicBezTo>
              <a:cubicBezTo>
                <a:pt x="412750" y="581025"/>
                <a:pt x="413531" y="570329"/>
                <a:pt x="419100" y="561975"/>
              </a:cubicBezTo>
              <a:lnTo>
                <a:pt x="438150" y="533400"/>
              </a:lnTo>
              <a:cubicBezTo>
                <a:pt x="441325" y="479425"/>
                <a:pt x="440370" y="425048"/>
                <a:pt x="447675" y="371475"/>
              </a:cubicBezTo>
              <a:cubicBezTo>
                <a:pt x="449985" y="354534"/>
                <a:pt x="463142" y="340568"/>
                <a:pt x="466725" y="323850"/>
              </a:cubicBezTo>
              <a:cubicBezTo>
                <a:pt x="472749" y="295737"/>
                <a:pt x="471878" y="266542"/>
                <a:pt x="476250" y="238125"/>
              </a:cubicBezTo>
              <a:cubicBezTo>
                <a:pt x="478241" y="225186"/>
                <a:pt x="482935" y="212804"/>
                <a:pt x="485775" y="200025"/>
              </a:cubicBezTo>
              <a:cubicBezTo>
                <a:pt x="489287" y="184221"/>
                <a:pt x="491373" y="168106"/>
                <a:pt x="495300" y="152400"/>
              </a:cubicBezTo>
              <a:cubicBezTo>
                <a:pt x="497735" y="142660"/>
                <a:pt x="504199" y="133846"/>
                <a:pt x="504825" y="123825"/>
              </a:cubicBezTo>
              <a:cubicBezTo>
                <a:pt x="507400" y="82630"/>
                <a:pt x="504825" y="41275"/>
                <a:pt x="504825" y="0"/>
              </a:cubicBezTo>
            </a:path>
          </a:pathLst>
        </a:custGeom>
        <a:noFill/>
        <a:ln w="19050" cap="flat" cmpd="sng" algn="ctr">
          <a:solidFill>
            <a:srgbClr val="0070C0"/>
          </a:solidFill>
          <a:prstDash val="solid"/>
          <a:round/>
          <a:headEnd type="none" w="med" len="med"/>
          <a:tailEnd type="triangl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cs-CZ" sz="1100"/>
        </a:p>
      </xdr:txBody>
    </xdr:sp>
    <xdr:clientData/>
  </xdr:twoCellAnchor>
  <xdr:twoCellAnchor>
    <xdr:from>
      <xdr:col>5</xdr:col>
      <xdr:colOff>790575</xdr:colOff>
      <xdr:row>14</xdr:row>
      <xdr:rowOff>47625</xdr:rowOff>
    </xdr:from>
    <xdr:to>
      <xdr:col>6</xdr:col>
      <xdr:colOff>457200</xdr:colOff>
      <xdr:row>19</xdr:row>
      <xdr:rowOff>647701</xdr:rowOff>
    </xdr:to>
    <xdr:sp macro="" textlink="">
      <xdr:nvSpPr>
        <xdr:cNvPr id="34" name="Volný tvar 33">
          <a:extLst>
            <a:ext uri="{FF2B5EF4-FFF2-40B4-BE49-F238E27FC236}">
              <a16:creationId xmlns:a16="http://schemas.microsoft.com/office/drawing/2014/main" id="{00000000-0008-0000-0300-000022000000}"/>
            </a:ext>
          </a:extLst>
        </xdr:cNvPr>
        <xdr:cNvSpPr/>
      </xdr:nvSpPr>
      <xdr:spPr bwMode="auto">
        <a:xfrm>
          <a:off x="4467225" y="4229100"/>
          <a:ext cx="533400" cy="2638426"/>
        </a:xfrm>
        <a:custGeom>
          <a:avLst/>
          <a:gdLst>
            <a:gd name="connsiteX0" fmla="*/ 0 w 505969"/>
            <a:gd name="connsiteY0" fmla="*/ 1038225 h 1038225"/>
            <a:gd name="connsiteX1" fmla="*/ 114300 w 505969"/>
            <a:gd name="connsiteY1" fmla="*/ 1019175 h 1038225"/>
            <a:gd name="connsiteX2" fmla="*/ 142875 w 505969"/>
            <a:gd name="connsiteY2" fmla="*/ 1009650 h 1038225"/>
            <a:gd name="connsiteX3" fmla="*/ 190500 w 505969"/>
            <a:gd name="connsiteY3" fmla="*/ 971550 h 1038225"/>
            <a:gd name="connsiteX4" fmla="*/ 247650 w 505969"/>
            <a:gd name="connsiteY4" fmla="*/ 904875 h 1038225"/>
            <a:gd name="connsiteX5" fmla="*/ 285750 w 505969"/>
            <a:gd name="connsiteY5" fmla="*/ 819150 h 1038225"/>
            <a:gd name="connsiteX6" fmla="*/ 314325 w 505969"/>
            <a:gd name="connsiteY6" fmla="*/ 800100 h 1038225"/>
            <a:gd name="connsiteX7" fmla="*/ 342900 w 505969"/>
            <a:gd name="connsiteY7" fmla="*/ 733425 h 1038225"/>
            <a:gd name="connsiteX8" fmla="*/ 390525 w 505969"/>
            <a:gd name="connsiteY8" fmla="*/ 647700 h 1038225"/>
            <a:gd name="connsiteX9" fmla="*/ 409575 w 505969"/>
            <a:gd name="connsiteY9" fmla="*/ 590550 h 1038225"/>
            <a:gd name="connsiteX10" fmla="*/ 419100 w 505969"/>
            <a:gd name="connsiteY10" fmla="*/ 561975 h 1038225"/>
            <a:gd name="connsiteX11" fmla="*/ 438150 w 505969"/>
            <a:gd name="connsiteY11" fmla="*/ 533400 h 1038225"/>
            <a:gd name="connsiteX12" fmla="*/ 447675 w 505969"/>
            <a:gd name="connsiteY12" fmla="*/ 371475 h 1038225"/>
            <a:gd name="connsiteX13" fmla="*/ 466725 w 505969"/>
            <a:gd name="connsiteY13" fmla="*/ 323850 h 1038225"/>
            <a:gd name="connsiteX14" fmla="*/ 476250 w 505969"/>
            <a:gd name="connsiteY14" fmla="*/ 238125 h 1038225"/>
            <a:gd name="connsiteX15" fmla="*/ 485775 w 505969"/>
            <a:gd name="connsiteY15" fmla="*/ 200025 h 1038225"/>
            <a:gd name="connsiteX16" fmla="*/ 495300 w 505969"/>
            <a:gd name="connsiteY16" fmla="*/ 152400 h 1038225"/>
            <a:gd name="connsiteX17" fmla="*/ 504825 w 505969"/>
            <a:gd name="connsiteY17" fmla="*/ 123825 h 1038225"/>
            <a:gd name="connsiteX18" fmla="*/ 504825 w 505969"/>
            <a:gd name="connsiteY18" fmla="*/ 0 h 1038225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</a:cxnLst>
          <a:rect l="l" t="t" r="r" b="b"/>
          <a:pathLst>
            <a:path w="505969" h="1038225">
              <a:moveTo>
                <a:pt x="0" y="1038225"/>
              </a:moveTo>
              <a:cubicBezTo>
                <a:pt x="38100" y="1031875"/>
                <a:pt x="76425" y="1026750"/>
                <a:pt x="114300" y="1019175"/>
              </a:cubicBezTo>
              <a:cubicBezTo>
                <a:pt x="124145" y="1017206"/>
                <a:pt x="135035" y="1015922"/>
                <a:pt x="142875" y="1009650"/>
              </a:cubicBezTo>
              <a:cubicBezTo>
                <a:pt x="204423" y="960411"/>
                <a:pt x="118676" y="995491"/>
                <a:pt x="190500" y="971550"/>
              </a:cubicBezTo>
              <a:cubicBezTo>
                <a:pt x="212156" y="949894"/>
                <a:pt x="232376" y="932368"/>
                <a:pt x="247650" y="904875"/>
              </a:cubicBezTo>
              <a:cubicBezTo>
                <a:pt x="257488" y="887166"/>
                <a:pt x="271083" y="836751"/>
                <a:pt x="285750" y="819150"/>
              </a:cubicBezTo>
              <a:cubicBezTo>
                <a:pt x="293079" y="810356"/>
                <a:pt x="304800" y="806450"/>
                <a:pt x="314325" y="800100"/>
              </a:cubicBezTo>
              <a:cubicBezTo>
                <a:pt x="325566" y="766377"/>
                <a:pt x="323283" y="768735"/>
                <a:pt x="342900" y="733425"/>
              </a:cubicBezTo>
              <a:cubicBezTo>
                <a:pt x="360162" y="702353"/>
                <a:pt x="377475" y="680325"/>
                <a:pt x="390525" y="647700"/>
              </a:cubicBezTo>
              <a:cubicBezTo>
                <a:pt x="397983" y="629056"/>
                <a:pt x="403225" y="609600"/>
                <a:pt x="409575" y="590550"/>
              </a:cubicBezTo>
              <a:cubicBezTo>
                <a:pt x="412750" y="581025"/>
                <a:pt x="413531" y="570329"/>
                <a:pt x="419100" y="561975"/>
              </a:cubicBezTo>
              <a:lnTo>
                <a:pt x="438150" y="533400"/>
              </a:lnTo>
              <a:cubicBezTo>
                <a:pt x="441325" y="479425"/>
                <a:pt x="440370" y="425048"/>
                <a:pt x="447675" y="371475"/>
              </a:cubicBezTo>
              <a:cubicBezTo>
                <a:pt x="449985" y="354534"/>
                <a:pt x="463142" y="340568"/>
                <a:pt x="466725" y="323850"/>
              </a:cubicBezTo>
              <a:cubicBezTo>
                <a:pt x="472749" y="295737"/>
                <a:pt x="471878" y="266542"/>
                <a:pt x="476250" y="238125"/>
              </a:cubicBezTo>
              <a:cubicBezTo>
                <a:pt x="478241" y="225186"/>
                <a:pt x="482935" y="212804"/>
                <a:pt x="485775" y="200025"/>
              </a:cubicBezTo>
              <a:cubicBezTo>
                <a:pt x="489287" y="184221"/>
                <a:pt x="491373" y="168106"/>
                <a:pt x="495300" y="152400"/>
              </a:cubicBezTo>
              <a:cubicBezTo>
                <a:pt x="497735" y="142660"/>
                <a:pt x="504199" y="133846"/>
                <a:pt x="504825" y="123825"/>
              </a:cubicBezTo>
              <a:cubicBezTo>
                <a:pt x="507400" y="82630"/>
                <a:pt x="504825" y="41275"/>
                <a:pt x="504825" y="0"/>
              </a:cubicBezTo>
            </a:path>
          </a:pathLst>
        </a:custGeom>
        <a:noFill/>
        <a:ln w="19050" cap="flat" cmpd="sng" algn="ctr">
          <a:solidFill>
            <a:srgbClr val="0070C0"/>
          </a:solidFill>
          <a:prstDash val="solid"/>
          <a:round/>
          <a:headEnd type="none" w="med" len="med"/>
          <a:tailEnd type="triangl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cs-CZ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352425</xdr:colOff>
      <xdr:row>3</xdr:row>
      <xdr:rowOff>0</xdr:rowOff>
    </xdr:from>
    <xdr:to>
      <xdr:col>15</xdr:col>
      <xdr:colOff>200684</xdr:colOff>
      <xdr:row>21</xdr:row>
      <xdr:rowOff>152828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4BAFE24A-ABD6-47A0-ABFE-F1D11ACEF4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19625" y="676275"/>
          <a:ext cx="4725059" cy="3067478"/>
        </a:xfrm>
        <a:prstGeom prst="rect">
          <a:avLst/>
        </a:prstGeom>
      </xdr:spPr>
    </xdr:pic>
    <xdr:clientData/>
  </xdr:twoCellAnchor>
  <xdr:twoCellAnchor>
    <xdr:from>
      <xdr:col>9</xdr:col>
      <xdr:colOff>485775</xdr:colOff>
      <xdr:row>17</xdr:row>
      <xdr:rowOff>104775</xdr:rowOff>
    </xdr:from>
    <xdr:to>
      <xdr:col>11</xdr:col>
      <xdr:colOff>28575</xdr:colOff>
      <xdr:row>20</xdr:row>
      <xdr:rowOff>142875</xdr:rowOff>
    </xdr:to>
    <xdr:sp macro="" textlink="">
      <xdr:nvSpPr>
        <xdr:cNvPr id="3" name="Šipka: doprava 2">
          <a:extLst>
            <a:ext uri="{FF2B5EF4-FFF2-40B4-BE49-F238E27FC236}">
              <a16:creationId xmlns:a16="http://schemas.microsoft.com/office/drawing/2014/main" id="{6270C093-3714-4328-9F44-8FA09F70F368}"/>
            </a:ext>
          </a:extLst>
        </xdr:cNvPr>
        <xdr:cNvSpPr/>
      </xdr:nvSpPr>
      <xdr:spPr bwMode="auto">
        <a:xfrm>
          <a:off x="5972175" y="3048000"/>
          <a:ext cx="762000" cy="523875"/>
        </a:xfrm>
        <a:prstGeom prst="rightArrow">
          <a:avLst/>
        </a:prstGeom>
        <a:ln>
          <a:headEnd type="none" w="med" len="med"/>
          <a:tailEnd type="none" w="med" len="med"/>
        </a:ln>
      </xdr:spPr>
      <xdr:style>
        <a:lnRef idx="2">
          <a:schemeClr val="accent5">
            <a:shade val="50000"/>
          </a:schemeClr>
        </a:lnRef>
        <a:fillRef idx="1">
          <a:schemeClr val="accent5"/>
        </a:fillRef>
        <a:effectRef idx="0">
          <a:schemeClr val="accent5"/>
        </a:effectRef>
        <a:fontRef idx="minor">
          <a:schemeClr val="lt1"/>
        </a:fontRef>
      </xdr:style>
      <xdr:txBody>
        <a:bodyPr vertOverflow="clip" wrap="square" lIns="18288" tIns="0" rIns="0" bIns="0" rtlCol="0" anchor="ctr" upright="1"/>
        <a:lstStyle/>
        <a:p>
          <a:pPr algn="l"/>
          <a:endParaRPr lang="cs-CZ" sz="1100"/>
        </a:p>
      </xdr:txBody>
    </xdr:sp>
    <xdr:clientData/>
  </xdr:twoCellAnchor>
  <xdr:twoCellAnchor editAs="oneCell">
    <xdr:from>
      <xdr:col>2</xdr:col>
      <xdr:colOff>381000</xdr:colOff>
      <xdr:row>7</xdr:row>
      <xdr:rowOff>0</xdr:rowOff>
    </xdr:from>
    <xdr:to>
      <xdr:col>6</xdr:col>
      <xdr:colOff>457551</xdr:colOff>
      <xdr:row>9</xdr:row>
      <xdr:rowOff>19098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B6FEDCF1-8CD8-4294-8816-839D27CA1E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600200" y="1323975"/>
          <a:ext cx="2514951" cy="34294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hyperlink" Target="http://office.lasakovi.com/excel/zaklady/relativni-absolutni-odkazy-excel/" TargetMode="External"/><Relationship Id="rId1" Type="http://schemas.openxmlformats.org/officeDocument/2006/relationships/hyperlink" Target="http://office.lasakovi.com/excel/zaklady/on-line-kurz-zdarma/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office.lasakovi.com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office.lasakovi.com/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office.lasakovi.com/" TargetMode="External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office.lasakovi.com/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hyperlink" Target="http://office.lasakovi.com/" TargetMode="Externa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office.lasakovi.com/excel/zaklady/relativni-absolutni-odkazy-excel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P54"/>
  <sheetViews>
    <sheetView showGridLines="0" tabSelected="1" workbookViewId="0">
      <selection activeCell="E9" sqref="E9"/>
    </sheetView>
  </sheetViews>
  <sheetFormatPr defaultColWidth="0" defaultRowHeight="15" customHeight="1" zeroHeight="1" x14ac:dyDescent="0.2"/>
  <cols>
    <col min="1" max="1" width="1.28515625" customWidth="1"/>
    <col min="2" max="2" width="1.7109375" customWidth="1"/>
    <col min="3" max="3" width="3.28515625" customWidth="1"/>
    <col min="4" max="4" width="5.28515625" customWidth="1"/>
    <col min="5" max="5" width="34.85546875" customWidth="1"/>
    <col min="6" max="6" width="12.42578125" customWidth="1"/>
    <col min="7" max="7" width="13" customWidth="1"/>
    <col min="8" max="8" width="16.42578125" customWidth="1"/>
    <col min="9" max="9" width="12" customWidth="1"/>
    <col min="10" max="10" width="7.140625" customWidth="1"/>
    <col min="11" max="11" width="1.85546875" customWidth="1"/>
    <col min="12" max="12" width="1.42578125" customWidth="1"/>
    <col min="13" max="16" width="0" hidden="1" customWidth="1"/>
    <col min="17" max="16384" width="9.140625" hidden="1"/>
  </cols>
  <sheetData>
    <row r="1" spans="3:16" ht="8.25" customHeight="1" x14ac:dyDescent="0.2"/>
    <row r="2" spans="3:16" ht="54" customHeight="1" x14ac:dyDescent="0.2">
      <c r="C2" s="101" t="s">
        <v>51</v>
      </c>
      <c r="D2" s="101"/>
      <c r="E2" s="101"/>
      <c r="F2" s="101"/>
      <c r="G2" s="101"/>
      <c r="H2" s="101"/>
      <c r="I2" s="101"/>
      <c r="J2" s="101"/>
      <c r="K2" s="39"/>
      <c r="L2" s="40"/>
    </row>
    <row r="3" spans="3:16" ht="17.25" customHeight="1" thickBot="1" x14ac:dyDescent="0.25">
      <c r="C3" s="41"/>
      <c r="D3" s="41"/>
      <c r="E3" s="41"/>
      <c r="F3" s="41"/>
      <c r="G3" s="41"/>
      <c r="H3" s="41"/>
      <c r="I3" s="41"/>
      <c r="J3" s="41"/>
    </row>
    <row r="4" spans="3:16" ht="11.25" customHeight="1" thickTop="1" x14ac:dyDescent="0.2">
      <c r="C4" s="42"/>
      <c r="D4" s="43"/>
      <c r="E4" s="43"/>
      <c r="F4" s="43"/>
      <c r="G4" s="43"/>
      <c r="H4" s="43"/>
      <c r="I4" s="43"/>
      <c r="J4" s="44"/>
    </row>
    <row r="5" spans="3:16" ht="27.75" customHeight="1" x14ac:dyDescent="0.35">
      <c r="C5" s="45"/>
      <c r="D5" s="46" t="s">
        <v>52</v>
      </c>
      <c r="E5" s="47"/>
      <c r="F5" s="47"/>
      <c r="G5" s="48"/>
      <c r="H5" s="47"/>
      <c r="I5" s="47"/>
      <c r="J5" s="49"/>
    </row>
    <row r="6" spans="3:16" s="54" customFormat="1" ht="20.25" customHeight="1" x14ac:dyDescent="0.25">
      <c r="C6" s="50"/>
      <c r="D6" s="51"/>
      <c r="E6" s="98" t="s">
        <v>93</v>
      </c>
      <c r="F6" s="96"/>
      <c r="G6" s="52"/>
      <c r="H6" s="51"/>
      <c r="I6" s="51"/>
      <c r="J6" s="53"/>
    </row>
    <row r="7" spans="3:16" s="54" customFormat="1" ht="20.25" customHeight="1" x14ac:dyDescent="0.25">
      <c r="C7" s="50"/>
      <c r="D7" s="51"/>
      <c r="E7" s="98" t="s">
        <v>94</v>
      </c>
      <c r="F7" s="96" t="s">
        <v>107</v>
      </c>
      <c r="G7" s="51"/>
      <c r="H7" s="51"/>
      <c r="I7" s="51"/>
      <c r="J7" s="53"/>
    </row>
    <row r="8" spans="3:16" s="54" customFormat="1" ht="20.25" customHeight="1" x14ac:dyDescent="0.25">
      <c r="C8" s="50"/>
      <c r="D8" s="51"/>
      <c r="E8" s="116" t="s">
        <v>142</v>
      </c>
      <c r="F8" s="51"/>
      <c r="G8" s="51"/>
      <c r="H8" s="51"/>
      <c r="I8" s="51"/>
      <c r="J8" s="53"/>
    </row>
    <row r="9" spans="3:16" s="54" customFormat="1" ht="20.25" customHeight="1" x14ac:dyDescent="0.25">
      <c r="C9" s="50"/>
      <c r="D9" s="51"/>
      <c r="E9" s="91"/>
      <c r="F9" s="51"/>
      <c r="G9" s="51"/>
      <c r="H9" s="51"/>
      <c r="I9" s="51"/>
      <c r="J9" s="53"/>
    </row>
    <row r="10" spans="3:16" ht="13.5" thickBot="1" x14ac:dyDescent="0.25">
      <c r="C10" s="55"/>
      <c r="D10" s="56"/>
      <c r="E10" s="56"/>
      <c r="F10" s="56"/>
      <c r="G10" s="56"/>
      <c r="H10" s="56"/>
      <c r="I10" s="56"/>
      <c r="J10" s="57"/>
    </row>
    <row r="11" spans="3:16" ht="14.25" thickTop="1" thickBot="1" x14ac:dyDescent="0.25"/>
    <row r="12" spans="3:16" ht="15.75" customHeight="1" thickTop="1" x14ac:dyDescent="0.2">
      <c r="C12" s="58"/>
      <c r="D12" s="59"/>
      <c r="E12" s="59"/>
      <c r="F12" s="59"/>
      <c r="G12" s="59"/>
      <c r="H12" s="59"/>
      <c r="I12" s="59"/>
      <c r="J12" s="60"/>
    </row>
    <row r="13" spans="3:16" ht="22.5" customHeight="1" x14ac:dyDescent="0.2">
      <c r="C13" s="102" t="s">
        <v>42</v>
      </c>
      <c r="D13" s="103"/>
      <c r="E13" s="103"/>
      <c r="F13" s="103"/>
      <c r="G13" s="103"/>
      <c r="H13" s="61"/>
      <c r="I13" s="61"/>
      <c r="J13" s="62"/>
      <c r="P13" s="10"/>
    </row>
    <row r="14" spans="3:16" ht="22.5" customHeight="1" x14ac:dyDescent="0.2">
      <c r="C14" s="102"/>
      <c r="D14" s="103"/>
      <c r="E14" s="103"/>
      <c r="F14" s="103"/>
      <c r="G14" s="103"/>
      <c r="H14" s="61"/>
      <c r="I14" s="61"/>
      <c r="J14" s="62"/>
      <c r="P14" s="10"/>
    </row>
    <row r="15" spans="3:16" ht="13.5" customHeight="1" x14ac:dyDescent="0.2">
      <c r="C15" s="63"/>
      <c r="D15" s="64"/>
      <c r="E15" s="64"/>
      <c r="F15" s="64"/>
      <c r="G15" s="64"/>
      <c r="H15" s="61"/>
      <c r="I15" s="61"/>
      <c r="J15" s="62"/>
      <c r="P15" s="10"/>
    </row>
    <row r="16" spans="3:16" ht="18" customHeight="1" x14ac:dyDescent="0.2">
      <c r="C16" s="65"/>
      <c r="D16" s="104" t="s">
        <v>53</v>
      </c>
      <c r="E16" s="104"/>
      <c r="F16" s="104"/>
      <c r="G16" s="104"/>
      <c r="H16" s="66"/>
      <c r="I16" s="66"/>
      <c r="J16" s="67"/>
    </row>
    <row r="17" spans="1:12" ht="36.75" customHeight="1" x14ac:dyDescent="0.2">
      <c r="C17" s="65"/>
      <c r="D17" s="104"/>
      <c r="E17" s="104"/>
      <c r="F17" s="104"/>
      <c r="G17" s="104"/>
      <c r="H17" s="105">
        <v>5002722</v>
      </c>
      <c r="I17" s="105"/>
      <c r="J17" s="106"/>
    </row>
    <row r="18" spans="1:12" ht="12" customHeight="1" thickBot="1" x14ac:dyDescent="0.25">
      <c r="C18" s="68"/>
      <c r="D18" s="69"/>
      <c r="E18" s="69"/>
      <c r="F18" s="69"/>
      <c r="G18" s="69"/>
      <c r="H18" s="69"/>
      <c r="I18" s="69"/>
      <c r="J18" s="70"/>
    </row>
    <row r="19" spans="1:12" ht="13.5" thickTop="1" x14ac:dyDescent="0.2"/>
    <row r="20" spans="1:12" ht="13.5" thickBot="1" x14ac:dyDescent="0.25"/>
    <row r="21" spans="1:12" ht="10.5" customHeight="1" thickTop="1" x14ac:dyDescent="0.25">
      <c r="C21" s="71"/>
      <c r="D21" s="72"/>
      <c r="E21" s="72"/>
      <c r="F21" s="72"/>
      <c r="G21" s="72"/>
      <c r="H21" s="72"/>
      <c r="I21" s="72"/>
      <c r="J21" s="73"/>
    </row>
    <row r="22" spans="1:12" ht="27" customHeight="1" x14ac:dyDescent="0.35">
      <c r="C22" s="74"/>
      <c r="D22" s="75" t="s">
        <v>54</v>
      </c>
      <c r="E22" s="76"/>
      <c r="F22" s="76"/>
      <c r="G22" s="76"/>
      <c r="H22" s="76"/>
      <c r="I22" s="76"/>
      <c r="J22" s="77"/>
    </row>
    <row r="23" spans="1:12" s="34" customFormat="1" ht="19.5" customHeight="1" x14ac:dyDescent="0.2">
      <c r="C23" s="78"/>
      <c r="D23" s="79"/>
      <c r="E23" s="32" t="s">
        <v>39</v>
      </c>
      <c r="F23" s="79"/>
      <c r="G23" s="79"/>
      <c r="H23" s="79"/>
      <c r="I23" s="79"/>
      <c r="J23" s="80"/>
    </row>
    <row r="24" spans="1:12" s="34" customFormat="1" ht="19.5" customHeight="1" x14ac:dyDescent="0.2">
      <c r="C24" s="78"/>
      <c r="D24" s="79"/>
      <c r="E24" s="32" t="s">
        <v>43</v>
      </c>
      <c r="F24" s="79"/>
      <c r="G24" s="79"/>
      <c r="H24" s="79"/>
      <c r="I24" s="79"/>
      <c r="J24" s="80"/>
    </row>
    <row r="25" spans="1:12" s="34" customFormat="1" ht="19.5" customHeight="1" x14ac:dyDescent="0.2">
      <c r="C25" s="78"/>
      <c r="D25" s="79"/>
      <c r="E25" s="32" t="s">
        <v>45</v>
      </c>
      <c r="F25" s="79"/>
      <c r="G25" s="79"/>
      <c r="H25" s="79"/>
      <c r="I25" s="79"/>
      <c r="J25" s="80"/>
    </row>
    <row r="26" spans="1:12" s="34" customFormat="1" ht="19.5" customHeight="1" x14ac:dyDescent="0.2">
      <c r="C26" s="78"/>
      <c r="D26" s="79"/>
      <c r="E26" s="32" t="s">
        <v>46</v>
      </c>
      <c r="F26" s="79"/>
      <c r="G26" s="79"/>
      <c r="H26" s="79"/>
      <c r="I26" s="79"/>
      <c r="J26" s="80"/>
    </row>
    <row r="27" spans="1:12" s="34" customFormat="1" ht="19.5" customHeight="1" x14ac:dyDescent="0.2">
      <c r="C27" s="78"/>
      <c r="D27" s="79"/>
      <c r="E27" s="32" t="s">
        <v>44</v>
      </c>
      <c r="F27" s="79"/>
      <c r="G27" s="79"/>
      <c r="H27" s="79"/>
      <c r="I27" s="79"/>
      <c r="J27" s="80"/>
    </row>
    <row r="28" spans="1:12" ht="13.5" thickBot="1" x14ac:dyDescent="0.25">
      <c r="C28" s="81"/>
      <c r="D28" s="82"/>
      <c r="E28" s="83"/>
      <c r="F28" s="82"/>
      <c r="G28" s="82"/>
      <c r="H28" s="82"/>
      <c r="I28" s="82"/>
      <c r="J28" s="84"/>
    </row>
    <row r="29" spans="1:12" ht="13.5" thickTop="1" x14ac:dyDescent="0.2">
      <c r="A29" s="33"/>
      <c r="C29" s="32"/>
    </row>
    <row r="30" spans="1:12" ht="12.75" x14ac:dyDescent="0.2">
      <c r="B30" s="100" t="s">
        <v>69</v>
      </c>
      <c r="C30" s="100"/>
      <c r="D30" s="100"/>
      <c r="E30" s="100"/>
      <c r="F30" s="100"/>
      <c r="G30" s="100"/>
      <c r="H30" s="100"/>
      <c r="I30" s="100"/>
      <c r="J30" s="100"/>
      <c r="K30" s="100"/>
      <c r="L30" s="100"/>
    </row>
    <row r="31" spans="1:12" ht="15" hidden="1" customHeight="1" x14ac:dyDescent="0.2"/>
    <row r="32" spans="1:12" ht="15" hidden="1" customHeight="1" x14ac:dyDescent="0.2"/>
    <row r="33" ht="15" hidden="1" customHeight="1" x14ac:dyDescent="0.2"/>
    <row r="34" ht="15" hidden="1" customHeight="1" x14ac:dyDescent="0.2"/>
    <row r="35" ht="15" hidden="1" customHeight="1" x14ac:dyDescent="0.2"/>
    <row r="36" ht="15" hidden="1" customHeight="1" x14ac:dyDescent="0.2"/>
    <row r="37" ht="15" hidden="1" customHeight="1" x14ac:dyDescent="0.2"/>
    <row r="38" ht="15" hidden="1" customHeight="1" x14ac:dyDescent="0.2"/>
    <row r="39" ht="15" hidden="1" customHeight="1" x14ac:dyDescent="0.2"/>
    <row r="40" ht="15" hidden="1" customHeight="1" x14ac:dyDescent="0.2"/>
    <row r="41" ht="15" hidden="1" customHeight="1" x14ac:dyDescent="0.2"/>
    <row r="42" ht="15" hidden="1" customHeight="1" x14ac:dyDescent="0.2"/>
    <row r="43" ht="15" hidden="1" customHeight="1" x14ac:dyDescent="0.2"/>
    <row r="44" ht="15" hidden="1" customHeight="1" x14ac:dyDescent="0.2"/>
    <row r="45" ht="15" hidden="1" customHeight="1" x14ac:dyDescent="0.2"/>
    <row r="46" ht="15" hidden="1" customHeight="1" x14ac:dyDescent="0.2"/>
    <row r="47" ht="15" hidden="1" customHeight="1" x14ac:dyDescent="0.2"/>
    <row r="48" ht="15" hidden="1" customHeight="1" x14ac:dyDescent="0.2"/>
    <row r="49" ht="15" hidden="1" customHeight="1" x14ac:dyDescent="0.2"/>
    <row r="50" ht="15" hidden="1" customHeight="1" x14ac:dyDescent="0.2"/>
    <row r="51" ht="15" hidden="1" customHeight="1" x14ac:dyDescent="0.2"/>
    <row r="52" ht="15" hidden="1" customHeight="1" x14ac:dyDescent="0.2"/>
    <row r="53" ht="15" hidden="1" customHeight="1" x14ac:dyDescent="0.2"/>
    <row r="54" ht="15" hidden="1" customHeight="1" x14ac:dyDescent="0.2"/>
  </sheetData>
  <mergeCells count="5">
    <mergeCell ref="B30:L30"/>
    <mergeCell ref="C2:J2"/>
    <mergeCell ref="C13:G14"/>
    <mergeCell ref="D16:G17"/>
    <mergeCell ref="H17:J17"/>
  </mergeCells>
  <hyperlinks>
    <hyperlink ref="E27" r:id="rId1" xr:uid="{00000000-0004-0000-0000-000000000000}"/>
    <hyperlink ref="E23" r:id="rId2" xr:uid="{00000000-0004-0000-0000-000001000000}"/>
  </hyperlinks>
  <pageMargins left="0.7" right="0.7" top="0.78740157499999996" bottom="0.78740157499999996" header="0.3" footer="0.3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67503C-84F6-4DF0-89DB-7B348073EE24}">
  <sheetPr codeName="List7"/>
  <dimension ref="A1:I53"/>
  <sheetViews>
    <sheetView workbookViewId="0">
      <selection activeCell="F11" sqref="F11"/>
    </sheetView>
  </sheetViews>
  <sheetFormatPr defaultRowHeight="12.75" x14ac:dyDescent="0.2"/>
  <cols>
    <col min="2" max="2" width="22.28515625" customWidth="1"/>
    <col min="3" max="3" width="13.42578125" customWidth="1"/>
    <col min="6" max="6" width="37.140625" customWidth="1"/>
    <col min="14" max="15" width="10.140625" bestFit="1" customWidth="1"/>
  </cols>
  <sheetData>
    <row r="1" spans="1:7" ht="18" x14ac:dyDescent="0.2">
      <c r="A1" s="107" t="s">
        <v>108</v>
      </c>
      <c r="B1" s="107"/>
      <c r="C1" s="107"/>
      <c r="D1" s="107"/>
      <c r="E1" s="107"/>
      <c r="F1" s="107"/>
      <c r="G1" s="107"/>
    </row>
    <row r="2" spans="1:7" x14ac:dyDescent="0.2">
      <c r="A2" s="108" t="s">
        <v>56</v>
      </c>
      <c r="B2" s="109"/>
      <c r="C2" s="109"/>
      <c r="D2" s="109"/>
      <c r="E2" s="109"/>
      <c r="F2" s="109"/>
      <c r="G2" s="109"/>
    </row>
    <row r="5" spans="1:7" ht="15.75" x14ac:dyDescent="0.25">
      <c r="B5" s="115" t="s">
        <v>109</v>
      </c>
      <c r="C5" s="86"/>
      <c r="D5" s="86"/>
      <c r="E5" s="86"/>
      <c r="F5" s="86"/>
    </row>
    <row r="6" spans="1:7" x14ac:dyDescent="0.2">
      <c r="C6" s="10" t="s">
        <v>117</v>
      </c>
    </row>
    <row r="7" spans="1:7" x14ac:dyDescent="0.2">
      <c r="C7" s="10" t="s">
        <v>118</v>
      </c>
    </row>
    <row r="8" spans="1:7" x14ac:dyDescent="0.2">
      <c r="C8" s="10" t="s">
        <v>119</v>
      </c>
    </row>
    <row r="12" spans="1:7" ht="15.75" x14ac:dyDescent="0.25">
      <c r="B12" s="115" t="s">
        <v>143</v>
      </c>
      <c r="C12" s="86"/>
      <c r="D12" s="86"/>
      <c r="E12" s="86"/>
      <c r="F12" s="86"/>
    </row>
    <row r="15" spans="1:7" x14ac:dyDescent="0.2">
      <c r="B15" s="121" t="s">
        <v>74</v>
      </c>
    </row>
    <row r="17" spans="2:9" x14ac:dyDescent="0.2">
      <c r="C17" s="10" t="s">
        <v>75</v>
      </c>
      <c r="D17" t="s">
        <v>76</v>
      </c>
    </row>
    <row r="18" spans="2:9" x14ac:dyDescent="0.2">
      <c r="C18" s="10" t="s">
        <v>77</v>
      </c>
      <c r="D18" t="s">
        <v>78</v>
      </c>
    </row>
    <row r="19" spans="2:9" x14ac:dyDescent="0.2">
      <c r="C19" s="10" t="s">
        <v>79</v>
      </c>
      <c r="D19" t="s">
        <v>80</v>
      </c>
    </row>
    <row r="20" spans="2:9" x14ac:dyDescent="0.2">
      <c r="C20" s="10" t="s">
        <v>120</v>
      </c>
      <c r="D20" t="s">
        <v>122</v>
      </c>
    </row>
    <row r="21" spans="2:9" x14ac:dyDescent="0.2">
      <c r="C21" s="10" t="s">
        <v>121</v>
      </c>
      <c r="D21" t="s">
        <v>123</v>
      </c>
    </row>
    <row r="23" spans="2:9" x14ac:dyDescent="0.2">
      <c r="B23" s="121" t="s">
        <v>83</v>
      </c>
    </row>
    <row r="24" spans="2:9" x14ac:dyDescent="0.2">
      <c r="C24" s="10" t="s">
        <v>81</v>
      </c>
      <c r="D24" t="s">
        <v>82</v>
      </c>
    </row>
    <row r="25" spans="2:9" x14ac:dyDescent="0.2">
      <c r="D25" s="97"/>
      <c r="E25" s="97"/>
      <c r="F25" s="97"/>
      <c r="G25" s="97"/>
      <c r="H25" s="97"/>
      <c r="I25" s="97"/>
    </row>
    <row r="26" spans="2:9" x14ac:dyDescent="0.2">
      <c r="D26" s="97"/>
      <c r="E26" s="97"/>
      <c r="F26" s="97"/>
      <c r="G26" s="97"/>
      <c r="H26" s="97"/>
      <c r="I26" s="97"/>
    </row>
    <row r="27" spans="2:9" x14ac:dyDescent="0.2">
      <c r="D27" s="97"/>
      <c r="E27" s="97"/>
      <c r="F27" s="97"/>
      <c r="G27" s="97"/>
      <c r="H27" s="97"/>
      <c r="I27" s="97"/>
    </row>
    <row r="28" spans="2:9" x14ac:dyDescent="0.2">
      <c r="D28" s="97"/>
      <c r="E28" s="97"/>
      <c r="F28" s="97"/>
      <c r="G28" s="97"/>
      <c r="H28" s="97"/>
      <c r="I28" s="97"/>
    </row>
    <row r="29" spans="2:9" x14ac:dyDescent="0.2">
      <c r="D29" s="97"/>
      <c r="E29" s="97"/>
      <c r="F29" s="97"/>
      <c r="G29" s="97"/>
      <c r="H29" s="97"/>
      <c r="I29" s="97"/>
    </row>
    <row r="30" spans="2:9" x14ac:dyDescent="0.2">
      <c r="D30" s="97"/>
      <c r="E30" s="97"/>
      <c r="F30" s="97"/>
      <c r="G30" s="97"/>
      <c r="H30" s="97"/>
      <c r="I30" s="97"/>
    </row>
    <row r="31" spans="2:9" x14ac:dyDescent="0.2">
      <c r="D31" s="97"/>
      <c r="E31" s="97"/>
      <c r="F31" s="97"/>
      <c r="G31" s="97"/>
      <c r="H31" s="97"/>
      <c r="I31" s="97"/>
    </row>
    <row r="33" spans="2:6" x14ac:dyDescent="0.2">
      <c r="B33" s="121" t="s">
        <v>84</v>
      </c>
    </row>
    <row r="34" spans="2:6" x14ac:dyDescent="0.2">
      <c r="C34" s="10" t="s">
        <v>85</v>
      </c>
      <c r="D34" t="s">
        <v>86</v>
      </c>
    </row>
    <row r="35" spans="2:6" x14ac:dyDescent="0.2">
      <c r="C35" s="92" t="s">
        <v>87</v>
      </c>
    </row>
    <row r="36" spans="2:6" x14ac:dyDescent="0.2">
      <c r="C36" s="10" t="s">
        <v>88</v>
      </c>
      <c r="D36" t="s">
        <v>151</v>
      </c>
    </row>
    <row r="37" spans="2:6" x14ac:dyDescent="0.2">
      <c r="C37" s="10" t="s">
        <v>150</v>
      </c>
      <c r="D37" t="s">
        <v>152</v>
      </c>
    </row>
    <row r="39" spans="2:6" x14ac:dyDescent="0.2">
      <c r="B39" s="92" t="s">
        <v>89</v>
      </c>
    </row>
    <row r="40" spans="2:6" x14ac:dyDescent="0.2">
      <c r="C40" s="10" t="s">
        <v>90</v>
      </c>
    </row>
    <row r="41" spans="2:6" x14ac:dyDescent="0.2">
      <c r="C41" s="10" t="s">
        <v>91</v>
      </c>
    </row>
    <row r="44" spans="2:6" x14ac:dyDescent="0.2">
      <c r="B44" t="s">
        <v>92</v>
      </c>
    </row>
    <row r="48" spans="2:6" ht="15.75" x14ac:dyDescent="0.25">
      <c r="B48" s="115" t="s">
        <v>144</v>
      </c>
      <c r="C48" s="86"/>
      <c r="D48" s="86"/>
      <c r="E48" s="86"/>
      <c r="F48" s="86"/>
    </row>
    <row r="50" spans="2:4" s="119" customFormat="1" ht="15" x14ac:dyDescent="0.2">
      <c r="B50" s="118" t="s">
        <v>145</v>
      </c>
      <c r="D50" s="119" t="s">
        <v>147</v>
      </c>
    </row>
    <row r="51" spans="2:4" s="119" customFormat="1" ht="15" x14ac:dyDescent="0.2">
      <c r="B51" s="120" t="s">
        <v>146</v>
      </c>
      <c r="D51" s="119" t="s">
        <v>148</v>
      </c>
    </row>
    <row r="52" spans="2:4" x14ac:dyDescent="0.2">
      <c r="B52" s="117"/>
    </row>
    <row r="53" spans="2:4" x14ac:dyDescent="0.2">
      <c r="B53" t="s">
        <v>149</v>
      </c>
    </row>
  </sheetData>
  <mergeCells count="2">
    <mergeCell ref="A1:G1"/>
    <mergeCell ref="A2:G2"/>
  </mergeCells>
  <hyperlinks>
    <hyperlink ref="A2" r:id="rId1" xr:uid="{19A3A04B-01E9-4723-A822-A2802DEBF07B}"/>
  </hyperlinks>
  <pageMargins left="0.7" right="0.7" top="0.78740157499999996" bottom="0.78740157499999996" header="0.3" footer="0.3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I78"/>
  <sheetViews>
    <sheetView topLeftCell="A6" zoomScale="140" zoomScaleNormal="140" workbookViewId="0">
      <selection activeCell="B14" sqref="B14:G21"/>
    </sheetView>
  </sheetViews>
  <sheetFormatPr defaultRowHeight="12.75" x14ac:dyDescent="0.2"/>
  <cols>
    <col min="2" max="2" width="13.140625" customWidth="1"/>
    <col min="3" max="3" width="14" customWidth="1"/>
    <col min="4" max="4" width="11.42578125" customWidth="1"/>
    <col min="5" max="5" width="18" customWidth="1"/>
    <col min="6" max="6" width="11" customWidth="1"/>
    <col min="7" max="7" width="12.28515625" customWidth="1"/>
    <col min="8" max="8" width="12.85546875" customWidth="1"/>
  </cols>
  <sheetData>
    <row r="1" spans="1:9" ht="22.5" customHeight="1" x14ac:dyDescent="0.2">
      <c r="A1" s="107" t="s">
        <v>57</v>
      </c>
      <c r="B1" s="107"/>
      <c r="C1" s="107"/>
      <c r="D1" s="107"/>
      <c r="E1" s="107"/>
      <c r="F1" s="107"/>
      <c r="G1" s="107"/>
    </row>
    <row r="2" spans="1:9" x14ac:dyDescent="0.2">
      <c r="A2" s="108" t="s">
        <v>56</v>
      </c>
      <c r="B2" s="109"/>
      <c r="C2" s="109"/>
      <c r="D2" s="109"/>
      <c r="E2" s="109"/>
      <c r="F2" s="109"/>
      <c r="G2" s="109"/>
    </row>
    <row r="3" spans="1:9" x14ac:dyDescent="0.2">
      <c r="A3" s="85" t="s">
        <v>55</v>
      </c>
      <c r="B3" s="86"/>
      <c r="C3" s="86"/>
      <c r="D3" s="86"/>
      <c r="E3" s="86"/>
      <c r="F3" s="86"/>
      <c r="G3" s="86"/>
    </row>
    <row r="4" spans="1:9" x14ac:dyDescent="0.2">
      <c r="I4" t="s">
        <v>73</v>
      </c>
    </row>
    <row r="7" spans="1:9" x14ac:dyDescent="0.2">
      <c r="A7" s="87" t="s">
        <v>8</v>
      </c>
      <c r="B7" s="88"/>
      <c r="C7" s="88" t="s">
        <v>58</v>
      </c>
      <c r="D7" s="88"/>
      <c r="E7" s="88"/>
      <c r="F7" s="88"/>
      <c r="G7" s="88"/>
    </row>
    <row r="9" spans="1:9" x14ac:dyDescent="0.2">
      <c r="B9" t="s">
        <v>95</v>
      </c>
    </row>
    <row r="10" spans="1:9" x14ac:dyDescent="0.2">
      <c r="B10" t="s">
        <v>96</v>
      </c>
    </row>
    <row r="11" spans="1:9" x14ac:dyDescent="0.2">
      <c r="B11" t="s">
        <v>97</v>
      </c>
    </row>
    <row r="12" spans="1:9" x14ac:dyDescent="0.2">
      <c r="B12" t="s">
        <v>98</v>
      </c>
    </row>
    <row r="13" spans="1:9" x14ac:dyDescent="0.2">
      <c r="E13" s="110"/>
      <c r="F13" s="110"/>
      <c r="G13" s="110"/>
    </row>
    <row r="14" spans="1:9" ht="38.25" x14ac:dyDescent="0.2">
      <c r="B14" s="89" t="s">
        <v>0</v>
      </c>
      <c r="C14" s="90" t="s">
        <v>59</v>
      </c>
      <c r="D14" s="90" t="s">
        <v>68</v>
      </c>
      <c r="E14" s="90" t="s">
        <v>20</v>
      </c>
      <c r="F14" s="90" t="s">
        <v>35</v>
      </c>
      <c r="G14" s="90" t="s">
        <v>21</v>
      </c>
    </row>
    <row r="15" spans="1:9" x14ac:dyDescent="0.2">
      <c r="B15" s="2" t="s">
        <v>1</v>
      </c>
      <c r="C15" s="9">
        <v>1000</v>
      </c>
      <c r="D15" s="9">
        <v>1000</v>
      </c>
      <c r="E15" s="9"/>
      <c r="F15" s="9"/>
      <c r="G15" s="9"/>
    </row>
    <row r="16" spans="1:9" x14ac:dyDescent="0.2">
      <c r="B16" s="2" t="s">
        <v>2</v>
      </c>
      <c r="C16" s="9">
        <v>2000</v>
      </c>
      <c r="D16" s="9">
        <v>1000</v>
      </c>
      <c r="E16" s="9"/>
      <c r="F16" s="9"/>
      <c r="G16" s="9"/>
    </row>
    <row r="17" spans="1:7" x14ac:dyDescent="0.2">
      <c r="B17" s="2" t="s">
        <v>3</v>
      </c>
      <c r="C17" s="9">
        <v>3000</v>
      </c>
      <c r="D17" s="9">
        <v>1000</v>
      </c>
      <c r="E17" s="9"/>
      <c r="F17" s="9"/>
      <c r="G17" s="9"/>
    </row>
    <row r="18" spans="1:7" x14ac:dyDescent="0.2">
      <c r="B18" s="2" t="s">
        <v>4</v>
      </c>
      <c r="C18" s="9">
        <v>4000</v>
      </c>
      <c r="D18" s="9">
        <v>1000</v>
      </c>
      <c r="E18" s="9"/>
      <c r="F18" s="9"/>
      <c r="G18" s="9"/>
    </row>
    <row r="19" spans="1:7" x14ac:dyDescent="0.2">
      <c r="B19" s="2" t="s">
        <v>5</v>
      </c>
      <c r="C19" s="9">
        <v>5000</v>
      </c>
      <c r="D19" s="9">
        <v>1000</v>
      </c>
      <c r="E19" s="9"/>
      <c r="F19" s="9"/>
      <c r="G19" s="9"/>
    </row>
    <row r="20" spans="1:7" x14ac:dyDescent="0.2">
      <c r="B20" s="2" t="s">
        <v>6</v>
      </c>
      <c r="C20" s="9">
        <v>6000</v>
      </c>
      <c r="D20" s="9">
        <v>1000</v>
      </c>
      <c r="E20" s="9"/>
      <c r="F20" s="9"/>
      <c r="G20" s="9"/>
    </row>
    <row r="21" spans="1:7" x14ac:dyDescent="0.2">
      <c r="B21" s="2" t="s">
        <v>7</v>
      </c>
      <c r="C21" s="9">
        <v>7000</v>
      </c>
      <c r="D21" s="9">
        <v>1000</v>
      </c>
      <c r="E21" s="9"/>
      <c r="F21" s="9"/>
      <c r="G21" s="9"/>
    </row>
    <row r="23" spans="1:7" x14ac:dyDescent="0.2">
      <c r="B23" s="92" t="s">
        <v>99</v>
      </c>
    </row>
    <row r="29" spans="1:7" x14ac:dyDescent="0.2">
      <c r="B29" t="s">
        <v>100</v>
      </c>
    </row>
    <row r="32" spans="1:7" x14ac:dyDescent="0.2">
      <c r="A32" s="87" t="s">
        <v>9</v>
      </c>
      <c r="B32" s="88"/>
      <c r="C32" s="88" t="s">
        <v>60</v>
      </c>
      <c r="D32" s="88"/>
      <c r="E32" s="88"/>
      <c r="F32" s="88"/>
      <c r="G32" s="88"/>
    </row>
    <row r="34" spans="1:7" x14ac:dyDescent="0.2">
      <c r="B34" t="s">
        <v>101</v>
      </c>
    </row>
    <row r="38" spans="1:7" x14ac:dyDescent="0.2">
      <c r="B38" s="2"/>
      <c r="C38" s="2" t="s">
        <v>1</v>
      </c>
      <c r="D38" s="2" t="s">
        <v>2</v>
      </c>
      <c r="E38" s="2" t="s">
        <v>3</v>
      </c>
    </row>
    <row r="39" spans="1:7" x14ac:dyDescent="0.2">
      <c r="B39" s="2" t="s">
        <v>40</v>
      </c>
      <c r="C39" s="2">
        <v>1</v>
      </c>
      <c r="D39" s="2">
        <v>2</v>
      </c>
      <c r="E39" s="2">
        <v>3</v>
      </c>
    </row>
    <row r="40" spans="1:7" x14ac:dyDescent="0.2">
      <c r="B40" s="2" t="s">
        <v>41</v>
      </c>
      <c r="C40" s="2">
        <v>10</v>
      </c>
      <c r="D40" s="2">
        <v>20</v>
      </c>
      <c r="E40" s="2">
        <v>30</v>
      </c>
    </row>
    <row r="41" spans="1:7" x14ac:dyDescent="0.2">
      <c r="B41" s="3" t="s">
        <v>22</v>
      </c>
      <c r="C41" s="2"/>
      <c r="D41" s="2"/>
      <c r="E41" s="2"/>
    </row>
    <row r="45" spans="1:7" x14ac:dyDescent="0.2">
      <c r="A45" s="87" t="s">
        <v>61</v>
      </c>
      <c r="B45" s="88"/>
      <c r="C45" s="88" t="s">
        <v>63</v>
      </c>
      <c r="D45" s="88"/>
      <c r="E45" s="88"/>
      <c r="F45" s="88"/>
      <c r="G45" s="88"/>
    </row>
    <row r="47" spans="1:7" x14ac:dyDescent="0.2">
      <c r="B47" t="s">
        <v>102</v>
      </c>
    </row>
    <row r="48" spans="1:7" x14ac:dyDescent="0.2">
      <c r="B48" t="s">
        <v>104</v>
      </c>
    </row>
    <row r="49" spans="1:9" x14ac:dyDescent="0.2">
      <c r="B49" t="s">
        <v>105</v>
      </c>
    </row>
    <row r="50" spans="1:9" x14ac:dyDescent="0.2">
      <c r="B50" t="s">
        <v>106</v>
      </c>
    </row>
    <row r="52" spans="1:9" x14ac:dyDescent="0.2">
      <c r="B52" s="2" t="s">
        <v>0</v>
      </c>
      <c r="C52" s="2" t="s">
        <v>15</v>
      </c>
      <c r="D52" s="2" t="s">
        <v>103</v>
      </c>
      <c r="E52" s="2" t="s">
        <v>64</v>
      </c>
      <c r="F52" s="2" t="s">
        <v>16</v>
      </c>
      <c r="H52" s="5" t="s">
        <v>17</v>
      </c>
      <c r="I52" s="31">
        <v>10</v>
      </c>
    </row>
    <row r="53" spans="1:9" x14ac:dyDescent="0.2">
      <c r="B53" s="2" t="s">
        <v>1</v>
      </c>
      <c r="C53" s="2">
        <v>1</v>
      </c>
      <c r="D53" s="38"/>
      <c r="E53" s="38"/>
      <c r="F53" s="2"/>
      <c r="H53" s="5" t="s">
        <v>47</v>
      </c>
      <c r="I53" s="31">
        <v>12</v>
      </c>
    </row>
    <row r="54" spans="1:9" x14ac:dyDescent="0.2">
      <c r="B54" s="2" t="s">
        <v>2</v>
      </c>
      <c r="C54" s="2">
        <v>2</v>
      </c>
      <c r="D54" s="38"/>
      <c r="E54" s="38"/>
      <c r="F54" s="2"/>
      <c r="H54" s="5" t="s">
        <v>48</v>
      </c>
      <c r="I54" s="31">
        <v>14</v>
      </c>
    </row>
    <row r="55" spans="1:9" x14ac:dyDescent="0.2">
      <c r="B55" s="2" t="s">
        <v>3</v>
      </c>
      <c r="C55" s="2">
        <v>3</v>
      </c>
      <c r="D55" s="38"/>
      <c r="E55" s="38"/>
      <c r="F55" s="2"/>
      <c r="H55" s="5" t="s">
        <v>49</v>
      </c>
      <c r="I55" s="31">
        <v>16</v>
      </c>
    </row>
    <row r="56" spans="1:9" x14ac:dyDescent="0.2">
      <c r="B56" s="2" t="s">
        <v>4</v>
      </c>
      <c r="C56" s="2">
        <v>4</v>
      </c>
      <c r="D56" s="38"/>
      <c r="E56" s="38"/>
      <c r="F56" s="2"/>
    </row>
    <row r="57" spans="1:9" x14ac:dyDescent="0.2">
      <c r="B57" s="2" t="s">
        <v>5</v>
      </c>
      <c r="C57" s="2">
        <v>5</v>
      </c>
      <c r="D57" s="38"/>
      <c r="E57" s="38"/>
      <c r="F57" s="2"/>
    </row>
    <row r="58" spans="1:9" x14ac:dyDescent="0.2">
      <c r="B58" s="2" t="s">
        <v>6</v>
      </c>
      <c r="C58" s="2">
        <v>6</v>
      </c>
      <c r="D58" s="38"/>
      <c r="E58" s="38"/>
      <c r="F58" s="2"/>
    </row>
    <row r="59" spans="1:9" x14ac:dyDescent="0.2">
      <c r="B59" s="2" t="s">
        <v>7</v>
      </c>
      <c r="C59" s="2">
        <v>7</v>
      </c>
      <c r="D59" s="38"/>
      <c r="E59" s="38"/>
      <c r="F59" s="2"/>
    </row>
    <row r="61" spans="1:9" x14ac:dyDescent="0.2">
      <c r="A61" s="87" t="s">
        <v>10</v>
      </c>
      <c r="B61" s="88"/>
      <c r="C61" s="88" t="s">
        <v>63</v>
      </c>
      <c r="D61" s="88"/>
      <c r="E61" s="88"/>
      <c r="F61" s="88"/>
      <c r="G61" s="88"/>
    </row>
    <row r="63" spans="1:9" x14ac:dyDescent="0.2">
      <c r="B63" s="2" t="s">
        <v>0</v>
      </c>
      <c r="C63" s="2" t="s">
        <v>15</v>
      </c>
      <c r="D63" s="2" t="s">
        <v>16</v>
      </c>
    </row>
    <row r="64" spans="1:9" x14ac:dyDescent="0.2">
      <c r="B64" s="2" t="s">
        <v>1</v>
      </c>
      <c r="C64" s="2">
        <v>1</v>
      </c>
      <c r="D64" s="2"/>
    </row>
    <row r="65" spans="1:7" x14ac:dyDescent="0.2">
      <c r="B65" s="2" t="s">
        <v>2</v>
      </c>
      <c r="C65" s="2">
        <v>2</v>
      </c>
      <c r="D65" s="2"/>
    </row>
    <row r="66" spans="1:7" x14ac:dyDescent="0.2">
      <c r="B66" s="2" t="s">
        <v>3</v>
      </c>
      <c r="C66" s="2">
        <v>3</v>
      </c>
      <c r="D66" s="2"/>
    </row>
    <row r="67" spans="1:7" x14ac:dyDescent="0.2">
      <c r="B67" s="2" t="s">
        <v>4</v>
      </c>
      <c r="C67" s="2">
        <v>4</v>
      </c>
      <c r="D67" s="2"/>
      <c r="F67" s="5" t="s">
        <v>47</v>
      </c>
      <c r="G67" s="31">
        <v>10</v>
      </c>
    </row>
    <row r="68" spans="1:7" x14ac:dyDescent="0.2">
      <c r="B68" s="2" t="s">
        <v>5</v>
      </c>
      <c r="C68" s="2">
        <v>5</v>
      </c>
      <c r="D68" s="2"/>
      <c r="F68" s="5" t="s">
        <v>17</v>
      </c>
      <c r="G68" s="31">
        <v>10</v>
      </c>
    </row>
    <row r="69" spans="1:7" x14ac:dyDescent="0.2">
      <c r="B69" s="2" t="s">
        <v>6</v>
      </c>
      <c r="C69" s="2">
        <v>6</v>
      </c>
      <c r="D69" s="2"/>
      <c r="F69" s="5" t="s">
        <v>48</v>
      </c>
      <c r="G69" s="31">
        <v>10</v>
      </c>
    </row>
    <row r="70" spans="1:7" x14ac:dyDescent="0.2">
      <c r="B70" s="2" t="s">
        <v>7</v>
      </c>
      <c r="C70" s="2">
        <v>7</v>
      </c>
      <c r="D70" s="2"/>
      <c r="F70" s="5" t="s">
        <v>49</v>
      </c>
      <c r="G70" s="31">
        <v>10</v>
      </c>
    </row>
    <row r="73" spans="1:7" x14ac:dyDescent="0.2">
      <c r="A73" s="87" t="s">
        <v>67</v>
      </c>
      <c r="B73" s="88"/>
      <c r="C73" s="88" t="s">
        <v>62</v>
      </c>
      <c r="D73" s="88"/>
      <c r="E73" s="88"/>
      <c r="F73" s="88"/>
      <c r="G73" s="88"/>
    </row>
    <row r="76" spans="1:7" x14ac:dyDescent="0.2">
      <c r="B76" s="2" t="s">
        <v>65</v>
      </c>
      <c r="C76" s="2" t="s">
        <v>1</v>
      </c>
      <c r="D76" s="2" t="s">
        <v>2</v>
      </c>
      <c r="E76" s="2" t="s">
        <v>3</v>
      </c>
      <c r="F76" s="2" t="s">
        <v>4</v>
      </c>
    </row>
    <row r="77" spans="1:7" x14ac:dyDescent="0.2">
      <c r="B77" s="2" t="s">
        <v>15</v>
      </c>
      <c r="C77" s="2"/>
      <c r="D77" s="2"/>
      <c r="E77" s="2"/>
      <c r="F77" s="2"/>
    </row>
    <row r="78" spans="1:7" x14ac:dyDescent="0.2">
      <c r="B78" s="2" t="s">
        <v>66</v>
      </c>
      <c r="C78" s="2"/>
      <c r="D78" s="2"/>
      <c r="E78" s="2"/>
      <c r="F78" s="2"/>
    </row>
  </sheetData>
  <mergeCells count="3">
    <mergeCell ref="E13:G13"/>
    <mergeCell ref="A1:G1"/>
    <mergeCell ref="A2:G2"/>
  </mergeCells>
  <hyperlinks>
    <hyperlink ref="A2" r:id="rId1" xr:uid="{00000000-0004-0000-0100-000000000000}"/>
  </hyperlinks>
  <pageMargins left="0.78740157499999996" right="0.78740157499999996" top="0.984251969" bottom="0.984251969" header="0.4921259845" footer="0.4921259845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7A6B2E-DD68-44AD-A2C6-7AC539B4F674}">
  <sheetPr codeName="List6"/>
  <dimension ref="A1:K60"/>
  <sheetViews>
    <sheetView topLeftCell="A42" zoomScale="140" zoomScaleNormal="140" workbookViewId="0">
      <selection activeCell="C60" sqref="C60:F60"/>
    </sheetView>
  </sheetViews>
  <sheetFormatPr defaultRowHeight="12.75" x14ac:dyDescent="0.2"/>
  <cols>
    <col min="1" max="1" width="5.7109375" customWidth="1"/>
    <col min="2" max="2" width="13.140625" customWidth="1"/>
    <col min="3" max="3" width="14" customWidth="1"/>
    <col min="4" max="4" width="11.42578125" customWidth="1"/>
    <col min="5" max="5" width="18" customWidth="1"/>
    <col min="6" max="7" width="11" customWidth="1"/>
    <col min="8" max="8" width="12.28515625" customWidth="1"/>
    <col min="9" max="9" width="12.85546875" customWidth="1"/>
    <col min="10" max="10" width="11.28515625" customWidth="1"/>
  </cols>
  <sheetData>
    <row r="1" spans="1:11" ht="22.5" customHeight="1" x14ac:dyDescent="0.2">
      <c r="A1" s="107" t="s">
        <v>57</v>
      </c>
      <c r="B1" s="107"/>
      <c r="C1" s="107"/>
      <c r="D1" s="107"/>
      <c r="E1" s="107"/>
      <c r="F1" s="107"/>
      <c r="G1" s="107"/>
      <c r="H1" s="107"/>
    </row>
    <row r="2" spans="1:11" x14ac:dyDescent="0.2">
      <c r="A2" s="108" t="s">
        <v>56</v>
      </c>
      <c r="B2" s="109"/>
      <c r="C2" s="109"/>
      <c r="D2" s="109"/>
      <c r="E2" s="109"/>
      <c r="F2" s="109"/>
      <c r="G2" s="109"/>
      <c r="H2" s="109"/>
    </row>
    <row r="3" spans="1:11" x14ac:dyDescent="0.2">
      <c r="A3" s="85" t="s">
        <v>55</v>
      </c>
      <c r="B3" s="86"/>
      <c r="C3" s="86"/>
      <c r="D3" s="86"/>
      <c r="E3" s="86"/>
      <c r="F3" s="86"/>
      <c r="G3" s="86"/>
      <c r="H3" s="86"/>
    </row>
    <row r="7" spans="1:11" x14ac:dyDescent="0.2">
      <c r="A7" s="87" t="s">
        <v>8</v>
      </c>
      <c r="B7" s="88"/>
      <c r="C7" s="88" t="s">
        <v>58</v>
      </c>
      <c r="D7" s="88"/>
      <c r="E7" s="88"/>
      <c r="F7" s="88"/>
      <c r="G7" s="88"/>
      <c r="H7" s="88"/>
    </row>
    <row r="8" spans="1:11" x14ac:dyDescent="0.2">
      <c r="K8" s="94">
        <v>0.21</v>
      </c>
    </row>
    <row r="9" spans="1:11" x14ac:dyDescent="0.2">
      <c r="E9" s="110"/>
      <c r="F9" s="110"/>
      <c r="G9" s="110"/>
      <c r="H9" s="110"/>
    </row>
    <row r="10" spans="1:11" ht="38.25" x14ac:dyDescent="0.2">
      <c r="B10" s="89" t="s">
        <v>0</v>
      </c>
      <c r="C10" s="90" t="s">
        <v>59</v>
      </c>
      <c r="D10" s="90" t="s">
        <v>68</v>
      </c>
      <c r="E10" s="90" t="s">
        <v>20</v>
      </c>
      <c r="F10" s="90" t="s">
        <v>35</v>
      </c>
      <c r="G10" s="90" t="s">
        <v>35</v>
      </c>
      <c r="H10" s="90" t="s">
        <v>21</v>
      </c>
      <c r="I10" s="90" t="s">
        <v>21</v>
      </c>
      <c r="J10" s="90" t="s">
        <v>21</v>
      </c>
    </row>
    <row r="11" spans="1:11" x14ac:dyDescent="0.2">
      <c r="B11" s="2" t="s">
        <v>1</v>
      </c>
      <c r="C11" s="9">
        <v>1000</v>
      </c>
      <c r="D11" s="9">
        <v>1000</v>
      </c>
      <c r="E11" s="9">
        <f>C11+D11</f>
        <v>2000</v>
      </c>
      <c r="F11" s="9">
        <f>E11*0.21</f>
        <v>420</v>
      </c>
      <c r="G11" s="9">
        <f>E11*21%</f>
        <v>420</v>
      </c>
      <c r="H11" s="9">
        <f>E11+F11</f>
        <v>2420</v>
      </c>
      <c r="I11" s="9">
        <f>(C11+D11)*1.21</f>
        <v>2420</v>
      </c>
      <c r="J11" s="9">
        <f>(C11+D11)*(1+$K$8)</f>
        <v>2420</v>
      </c>
    </row>
    <row r="12" spans="1:11" x14ac:dyDescent="0.2">
      <c r="B12" s="2" t="s">
        <v>2</v>
      </c>
      <c r="C12" s="9">
        <v>2000</v>
      </c>
      <c r="D12" s="9">
        <v>1000</v>
      </c>
      <c r="E12" s="9">
        <f t="shared" ref="E12:E17" si="0">C12+D12</f>
        <v>3000</v>
      </c>
      <c r="F12" s="9">
        <f t="shared" ref="F12:F17" si="1">E12*0.21</f>
        <v>630</v>
      </c>
      <c r="G12" s="9">
        <f t="shared" ref="G12:G17" si="2">E12*21%</f>
        <v>630</v>
      </c>
      <c r="H12" s="9">
        <f t="shared" ref="H12:H17" si="3">E12+F12</f>
        <v>3630</v>
      </c>
      <c r="I12" s="9">
        <f t="shared" ref="I12:I17" si="4">(C12+D12)*1.21</f>
        <v>3630</v>
      </c>
      <c r="J12" s="9">
        <f t="shared" ref="J12:J17" si="5">(C12+D12)*(1+$K$8)</f>
        <v>3630</v>
      </c>
    </row>
    <row r="13" spans="1:11" x14ac:dyDescent="0.2">
      <c r="B13" s="2" t="s">
        <v>3</v>
      </c>
      <c r="C13" s="9">
        <v>3000</v>
      </c>
      <c r="D13" s="9">
        <v>1000</v>
      </c>
      <c r="E13" s="9">
        <f t="shared" si="0"/>
        <v>4000</v>
      </c>
      <c r="F13" s="9">
        <f t="shared" si="1"/>
        <v>840</v>
      </c>
      <c r="G13" s="9">
        <f t="shared" si="2"/>
        <v>840</v>
      </c>
      <c r="H13" s="9">
        <f t="shared" si="3"/>
        <v>4840</v>
      </c>
      <c r="I13" s="9">
        <f t="shared" si="4"/>
        <v>4840</v>
      </c>
      <c r="J13" s="9">
        <f t="shared" si="5"/>
        <v>4840</v>
      </c>
    </row>
    <row r="14" spans="1:11" x14ac:dyDescent="0.2">
      <c r="B14" s="2" t="s">
        <v>4</v>
      </c>
      <c r="C14" s="9">
        <v>4000</v>
      </c>
      <c r="D14" s="9">
        <v>1000</v>
      </c>
      <c r="E14" s="9">
        <f t="shared" si="0"/>
        <v>5000</v>
      </c>
      <c r="F14" s="9">
        <f t="shared" si="1"/>
        <v>1050</v>
      </c>
      <c r="G14" s="9">
        <f t="shared" si="2"/>
        <v>1050</v>
      </c>
      <c r="H14" s="9">
        <f t="shared" si="3"/>
        <v>6050</v>
      </c>
      <c r="I14" s="9">
        <f t="shared" si="4"/>
        <v>6050</v>
      </c>
      <c r="J14" s="9">
        <f t="shared" si="5"/>
        <v>6050</v>
      </c>
    </row>
    <row r="15" spans="1:11" x14ac:dyDescent="0.2">
      <c r="B15" s="2" t="s">
        <v>5</v>
      </c>
      <c r="C15" s="9">
        <v>5000</v>
      </c>
      <c r="D15" s="9">
        <v>1000</v>
      </c>
      <c r="E15" s="9">
        <f t="shared" si="0"/>
        <v>6000</v>
      </c>
      <c r="F15" s="9">
        <f t="shared" si="1"/>
        <v>1260</v>
      </c>
      <c r="G15" s="9">
        <f t="shared" si="2"/>
        <v>1260</v>
      </c>
      <c r="H15" s="9">
        <f t="shared" si="3"/>
        <v>7260</v>
      </c>
      <c r="I15" s="9">
        <f t="shared" si="4"/>
        <v>7260</v>
      </c>
      <c r="J15" s="9">
        <f t="shared" si="5"/>
        <v>7260</v>
      </c>
    </row>
    <row r="16" spans="1:11" x14ac:dyDescent="0.2">
      <c r="B16" s="2" t="s">
        <v>6</v>
      </c>
      <c r="C16" s="9">
        <v>6000</v>
      </c>
      <c r="D16" s="9">
        <v>1000</v>
      </c>
      <c r="E16" s="9">
        <f t="shared" si="0"/>
        <v>7000</v>
      </c>
      <c r="F16" s="9">
        <f t="shared" si="1"/>
        <v>1470</v>
      </c>
      <c r="G16" s="9">
        <f t="shared" si="2"/>
        <v>1470</v>
      </c>
      <c r="H16" s="9">
        <f t="shared" si="3"/>
        <v>8470</v>
      </c>
      <c r="I16" s="9">
        <f t="shared" si="4"/>
        <v>8470</v>
      </c>
      <c r="J16" s="9">
        <f t="shared" si="5"/>
        <v>8470</v>
      </c>
    </row>
    <row r="17" spans="1:11" x14ac:dyDescent="0.2">
      <c r="B17" s="2" t="s">
        <v>7</v>
      </c>
      <c r="C17" s="9">
        <v>7000</v>
      </c>
      <c r="D17" s="9">
        <v>1000</v>
      </c>
      <c r="E17" s="9">
        <f t="shared" si="0"/>
        <v>8000</v>
      </c>
      <c r="F17" s="9">
        <f t="shared" si="1"/>
        <v>1680</v>
      </c>
      <c r="G17" s="9">
        <f t="shared" si="2"/>
        <v>1680</v>
      </c>
      <c r="H17" s="9">
        <f t="shared" si="3"/>
        <v>9680</v>
      </c>
      <c r="I17" s="9">
        <f t="shared" si="4"/>
        <v>9680</v>
      </c>
      <c r="J17" s="9">
        <f t="shared" si="5"/>
        <v>9680</v>
      </c>
    </row>
    <row r="21" spans="1:11" x14ac:dyDescent="0.2">
      <c r="A21" s="87" t="s">
        <v>9</v>
      </c>
      <c r="B21" s="88"/>
      <c r="C21" s="88" t="s">
        <v>60</v>
      </c>
      <c r="D21" s="88"/>
      <c r="E21" s="88"/>
      <c r="F21" s="88"/>
      <c r="G21" s="88"/>
      <c r="H21" s="88"/>
    </row>
    <row r="22" spans="1:11" x14ac:dyDescent="0.2">
      <c r="H22" s="111" t="s">
        <v>71</v>
      </c>
      <c r="I22" s="111"/>
      <c r="J22" s="111"/>
      <c r="K22" s="111"/>
    </row>
    <row r="23" spans="1:11" x14ac:dyDescent="0.2">
      <c r="H23" s="2"/>
      <c r="I23" s="2" t="s">
        <v>40</v>
      </c>
      <c r="J23" s="2" t="s">
        <v>41</v>
      </c>
      <c r="K23" s="3" t="s">
        <v>22</v>
      </c>
    </row>
    <row r="24" spans="1:11" x14ac:dyDescent="0.2">
      <c r="B24" s="2"/>
      <c r="C24" s="2" t="s">
        <v>1</v>
      </c>
      <c r="D24" s="2" t="s">
        <v>2</v>
      </c>
      <c r="E24" s="2" t="s">
        <v>3</v>
      </c>
      <c r="H24" s="2" t="s">
        <v>1</v>
      </c>
      <c r="I24" s="2">
        <v>1</v>
      </c>
      <c r="J24" s="2">
        <v>10</v>
      </c>
      <c r="K24" s="2">
        <f>I24-J24</f>
        <v>-9</v>
      </c>
    </row>
    <row r="25" spans="1:11" x14ac:dyDescent="0.2">
      <c r="B25" s="2" t="s">
        <v>40</v>
      </c>
      <c r="C25" s="2">
        <v>1</v>
      </c>
      <c r="D25" s="2">
        <v>2</v>
      </c>
      <c r="E25" s="2">
        <v>3</v>
      </c>
      <c r="H25" s="2" t="s">
        <v>2</v>
      </c>
      <c r="I25" s="2">
        <v>2</v>
      </c>
      <c r="J25" s="2">
        <v>20</v>
      </c>
      <c r="K25" s="2">
        <f>I25-J25</f>
        <v>-18</v>
      </c>
    </row>
    <row r="26" spans="1:11" x14ac:dyDescent="0.2">
      <c r="B26" s="2" t="s">
        <v>41</v>
      </c>
      <c r="C26" s="2">
        <v>10</v>
      </c>
      <c r="D26" s="2">
        <v>20</v>
      </c>
      <c r="E26" s="2">
        <v>30</v>
      </c>
      <c r="H26" s="2" t="s">
        <v>3</v>
      </c>
      <c r="I26" s="2">
        <v>3</v>
      </c>
      <c r="J26" s="2">
        <v>30</v>
      </c>
      <c r="K26" s="2">
        <f>I26-J26</f>
        <v>-27</v>
      </c>
    </row>
    <row r="27" spans="1:11" x14ac:dyDescent="0.2">
      <c r="B27" s="3" t="s">
        <v>22</v>
      </c>
      <c r="C27" s="2">
        <f>C25-C26</f>
        <v>-9</v>
      </c>
      <c r="D27" s="2">
        <f t="shared" ref="D27:E27" si="6">D25-D26</f>
        <v>-18</v>
      </c>
      <c r="E27" s="2">
        <f t="shared" si="6"/>
        <v>-27</v>
      </c>
    </row>
    <row r="32" spans="1:11" x14ac:dyDescent="0.2">
      <c r="A32" s="87" t="s">
        <v>61</v>
      </c>
      <c r="B32" s="88"/>
      <c r="C32" s="88" t="s">
        <v>63</v>
      </c>
      <c r="D32" s="88"/>
      <c r="E32" s="88"/>
      <c r="F32" s="88"/>
      <c r="G32" s="88"/>
      <c r="H32" s="88"/>
    </row>
    <row r="34" spans="1:10" x14ac:dyDescent="0.2">
      <c r="B34" s="2" t="s">
        <v>0</v>
      </c>
      <c r="C34" s="2" t="s">
        <v>15</v>
      </c>
      <c r="D34" s="2" t="s">
        <v>50</v>
      </c>
      <c r="E34" s="2" t="s">
        <v>64</v>
      </c>
      <c r="F34" s="2" t="s">
        <v>72</v>
      </c>
      <c r="G34" s="93"/>
      <c r="I34" s="5" t="s">
        <v>17</v>
      </c>
      <c r="J34" s="31">
        <v>11</v>
      </c>
    </row>
    <row r="35" spans="1:10" x14ac:dyDescent="0.2">
      <c r="B35" s="2" t="s">
        <v>1</v>
      </c>
      <c r="C35" s="2">
        <v>1</v>
      </c>
      <c r="D35" s="38">
        <f>C35*$J$34</f>
        <v>11</v>
      </c>
      <c r="E35" s="38">
        <f>C35*Kurzy!$C$8</f>
        <v>11</v>
      </c>
      <c r="F35" s="95">
        <f>C35*J34</f>
        <v>11</v>
      </c>
      <c r="G35" s="93"/>
      <c r="I35" s="5" t="s">
        <v>47</v>
      </c>
      <c r="J35" s="31">
        <v>10</v>
      </c>
    </row>
    <row r="36" spans="1:10" x14ac:dyDescent="0.2">
      <c r="B36" s="2" t="s">
        <v>2</v>
      </c>
      <c r="C36" s="2">
        <v>2</v>
      </c>
      <c r="D36" s="38">
        <f t="shared" ref="D36:D41" si="7">C36*$J$34</f>
        <v>22</v>
      </c>
      <c r="E36" s="38">
        <f>C36*Kurzy!$C$8</f>
        <v>22</v>
      </c>
      <c r="F36" s="95">
        <f t="shared" ref="F36:F41" si="8">C36*J35</f>
        <v>20</v>
      </c>
      <c r="G36" s="93"/>
      <c r="I36" s="5" t="s">
        <v>48</v>
      </c>
      <c r="J36" s="31">
        <v>10</v>
      </c>
    </row>
    <row r="37" spans="1:10" x14ac:dyDescent="0.2">
      <c r="B37" s="2" t="s">
        <v>3</v>
      </c>
      <c r="C37" s="2">
        <v>3</v>
      </c>
      <c r="D37" s="38">
        <f t="shared" si="7"/>
        <v>33</v>
      </c>
      <c r="E37" s="38">
        <f>C37*Kurzy!$C$8</f>
        <v>33</v>
      </c>
      <c r="F37" s="95">
        <f t="shared" si="8"/>
        <v>30</v>
      </c>
      <c r="G37" s="93"/>
      <c r="I37" s="5" t="s">
        <v>49</v>
      </c>
      <c r="J37" s="31">
        <v>10</v>
      </c>
    </row>
    <row r="38" spans="1:10" x14ac:dyDescent="0.2">
      <c r="B38" s="2" t="s">
        <v>4</v>
      </c>
      <c r="C38" s="2">
        <v>4</v>
      </c>
      <c r="D38" s="38">
        <f t="shared" si="7"/>
        <v>44</v>
      </c>
      <c r="E38" s="38">
        <f>C38*Kurzy!$C$8</f>
        <v>44</v>
      </c>
      <c r="F38" s="95">
        <f t="shared" si="8"/>
        <v>40</v>
      </c>
      <c r="G38" s="93"/>
    </row>
    <row r="39" spans="1:10" x14ac:dyDescent="0.2">
      <c r="B39" s="2" t="s">
        <v>5</v>
      </c>
      <c r="C39" s="2">
        <v>5</v>
      </c>
      <c r="D39" s="38">
        <f t="shared" si="7"/>
        <v>55</v>
      </c>
      <c r="E39" s="38">
        <f>C39*Kurzy!$C$8</f>
        <v>55</v>
      </c>
      <c r="F39" s="95">
        <f t="shared" si="8"/>
        <v>0</v>
      </c>
      <c r="G39" s="93"/>
    </row>
    <row r="40" spans="1:10" x14ac:dyDescent="0.2">
      <c r="B40" s="2" t="s">
        <v>6</v>
      </c>
      <c r="C40" s="2">
        <v>6</v>
      </c>
      <c r="D40" s="38">
        <f t="shared" si="7"/>
        <v>66</v>
      </c>
      <c r="E40" s="38">
        <f>C40*Kurzy!$C$8</f>
        <v>66</v>
      </c>
      <c r="F40" s="95">
        <f t="shared" si="8"/>
        <v>0</v>
      </c>
      <c r="G40" s="93"/>
    </row>
    <row r="41" spans="1:10" x14ac:dyDescent="0.2">
      <c r="B41" s="2" t="s">
        <v>7</v>
      </c>
      <c r="C41" s="2">
        <v>7</v>
      </c>
      <c r="D41" s="38">
        <f t="shared" si="7"/>
        <v>77</v>
      </c>
      <c r="E41" s="38">
        <f>C41*Kurzy!$C$8</f>
        <v>77</v>
      </c>
      <c r="F41" s="95">
        <f t="shared" si="8"/>
        <v>0</v>
      </c>
      <c r="G41" s="93"/>
    </row>
    <row r="43" spans="1:10" x14ac:dyDescent="0.2">
      <c r="A43" s="87" t="s">
        <v>10</v>
      </c>
      <c r="B43" s="88"/>
      <c r="C43" s="88" t="s">
        <v>63</v>
      </c>
      <c r="D43" s="88"/>
      <c r="E43" s="88"/>
      <c r="F43" s="88"/>
      <c r="G43" s="88"/>
      <c r="H43" s="88"/>
    </row>
    <row r="45" spans="1:10" x14ac:dyDescent="0.2">
      <c r="B45" s="2" t="s">
        <v>0</v>
      </c>
      <c r="C45" s="2" t="s">
        <v>15</v>
      </c>
      <c r="D45" s="2" t="s">
        <v>16</v>
      </c>
    </row>
    <row r="46" spans="1:10" x14ac:dyDescent="0.2">
      <c r="B46" s="2" t="s">
        <v>1</v>
      </c>
      <c r="C46" s="2">
        <v>1</v>
      </c>
      <c r="D46" s="2"/>
    </row>
    <row r="47" spans="1:10" x14ac:dyDescent="0.2">
      <c r="B47" s="2" t="s">
        <v>2</v>
      </c>
      <c r="C47" s="2">
        <v>2</v>
      </c>
      <c r="D47" s="2"/>
    </row>
    <row r="48" spans="1:10" x14ac:dyDescent="0.2">
      <c r="B48" s="2" t="s">
        <v>3</v>
      </c>
      <c r="C48" s="2">
        <v>3</v>
      </c>
      <c r="D48" s="2"/>
    </row>
    <row r="49" spans="1:8" x14ac:dyDescent="0.2">
      <c r="B49" s="2" t="s">
        <v>4</v>
      </c>
      <c r="C49" s="2">
        <v>4</v>
      </c>
      <c r="D49" s="2"/>
      <c r="F49" s="5" t="s">
        <v>47</v>
      </c>
      <c r="G49" s="31">
        <v>10</v>
      </c>
    </row>
    <row r="50" spans="1:8" x14ac:dyDescent="0.2">
      <c r="B50" s="2" t="s">
        <v>5</v>
      </c>
      <c r="C50" s="2">
        <v>5</v>
      </c>
      <c r="D50" s="2"/>
      <c r="F50" s="5" t="s">
        <v>17</v>
      </c>
      <c r="G50" s="31">
        <v>10</v>
      </c>
    </row>
    <row r="51" spans="1:8" x14ac:dyDescent="0.2">
      <c r="B51" s="2" t="s">
        <v>6</v>
      </c>
      <c r="C51" s="2">
        <v>6</v>
      </c>
      <c r="D51" s="2"/>
      <c r="F51" s="5" t="s">
        <v>48</v>
      </c>
      <c r="G51" s="31">
        <v>10</v>
      </c>
    </row>
    <row r="52" spans="1:8" x14ac:dyDescent="0.2">
      <c r="B52" s="2" t="s">
        <v>7</v>
      </c>
      <c r="C52" s="2">
        <v>7</v>
      </c>
      <c r="D52" s="2"/>
      <c r="F52" s="5" t="s">
        <v>49</v>
      </c>
      <c r="G52" s="31">
        <v>10</v>
      </c>
    </row>
    <row r="55" spans="1:8" x14ac:dyDescent="0.2">
      <c r="A55" s="87" t="s">
        <v>67</v>
      </c>
      <c r="B55" s="88"/>
      <c r="C55" s="88" t="s">
        <v>62</v>
      </c>
      <c r="D55" s="88"/>
      <c r="E55" s="88"/>
      <c r="F55" s="88"/>
      <c r="G55" s="88"/>
      <c r="H55" s="88"/>
    </row>
    <row r="58" spans="1:8" x14ac:dyDescent="0.2">
      <c r="B58" s="2" t="s">
        <v>65</v>
      </c>
      <c r="C58" s="2" t="s">
        <v>1</v>
      </c>
      <c r="D58" s="2" t="s">
        <v>2</v>
      </c>
      <c r="E58" s="2" t="s">
        <v>3</v>
      </c>
      <c r="F58" s="2" t="s">
        <v>4</v>
      </c>
      <c r="G58" s="93"/>
    </row>
    <row r="59" spans="1:8" x14ac:dyDescent="0.2">
      <c r="B59" s="2" t="s">
        <v>15</v>
      </c>
      <c r="C59" s="2">
        <v>10</v>
      </c>
      <c r="D59" s="2">
        <v>20</v>
      </c>
      <c r="E59" s="2">
        <v>20</v>
      </c>
      <c r="F59" s="2">
        <v>50</v>
      </c>
      <c r="G59" s="93"/>
    </row>
    <row r="60" spans="1:8" x14ac:dyDescent="0.2">
      <c r="B60" s="2" t="s">
        <v>66</v>
      </c>
      <c r="C60" s="2">
        <f>C59*$G$50</f>
        <v>100</v>
      </c>
      <c r="D60" s="2">
        <f t="shared" ref="D60:F60" si="9">D59*$G$50</f>
        <v>200</v>
      </c>
      <c r="E60" s="2">
        <f t="shared" si="9"/>
        <v>200</v>
      </c>
      <c r="F60" s="2">
        <f t="shared" si="9"/>
        <v>500</v>
      </c>
      <c r="G60" s="93"/>
    </row>
  </sheetData>
  <mergeCells count="4">
    <mergeCell ref="A1:H1"/>
    <mergeCell ref="A2:H2"/>
    <mergeCell ref="E9:H9"/>
    <mergeCell ref="H22:K22"/>
  </mergeCells>
  <hyperlinks>
    <hyperlink ref="A2" r:id="rId1" xr:uid="{22C16ECE-EE7C-403E-8E4A-CCE19E007ADB}"/>
  </hyperlinks>
  <pageMargins left="0.78740157499999996" right="0.78740157499999996" top="0.984251969" bottom="0.984251969" header="0.4921259845" footer="0.4921259845"/>
  <pageSetup paperSize="9" orientation="portrait" r:id="rId2"/>
  <headerFooter alignWithMargins="0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3"/>
  <dimension ref="A1:G8"/>
  <sheetViews>
    <sheetView zoomScale="140" zoomScaleNormal="140" workbookViewId="0">
      <selection activeCell="B5" sqref="B5:C8"/>
    </sheetView>
  </sheetViews>
  <sheetFormatPr defaultRowHeight="12.75" x14ac:dyDescent="0.2"/>
  <cols>
    <col min="2" max="2" width="13.140625" customWidth="1"/>
    <col min="3" max="3" width="10.5703125" customWidth="1"/>
    <col min="4" max="4" width="11" customWidth="1"/>
    <col min="5" max="5" width="12.28515625" customWidth="1"/>
  </cols>
  <sheetData>
    <row r="1" spans="1:7" ht="18" x14ac:dyDescent="0.25">
      <c r="A1" s="112" t="s">
        <v>11</v>
      </c>
      <c r="B1" s="112"/>
      <c r="C1" s="112"/>
      <c r="D1" s="112"/>
      <c r="E1" s="112"/>
    </row>
    <row r="3" spans="1:7" x14ac:dyDescent="0.2">
      <c r="A3" s="1"/>
    </row>
    <row r="5" spans="1:7" s="34" customFormat="1" ht="16.5" customHeight="1" x14ac:dyDescent="0.2">
      <c r="B5" s="35" t="s">
        <v>47</v>
      </c>
      <c r="C5" s="36">
        <v>10</v>
      </c>
      <c r="G5" s="37"/>
    </row>
    <row r="6" spans="1:7" s="34" customFormat="1" ht="16.5" customHeight="1" x14ac:dyDescent="0.2">
      <c r="B6" s="35" t="s">
        <v>48</v>
      </c>
      <c r="C6" s="36">
        <v>10</v>
      </c>
    </row>
    <row r="7" spans="1:7" s="34" customFormat="1" ht="16.5" customHeight="1" x14ac:dyDescent="0.2">
      <c r="B7" s="35" t="s">
        <v>49</v>
      </c>
      <c r="C7" s="36">
        <v>10</v>
      </c>
    </row>
    <row r="8" spans="1:7" s="34" customFormat="1" ht="16.5" customHeight="1" x14ac:dyDescent="0.2">
      <c r="B8" s="35" t="s">
        <v>17</v>
      </c>
      <c r="C8" s="36">
        <v>11</v>
      </c>
    </row>
  </sheetData>
  <mergeCells count="1">
    <mergeCell ref="A1:E1"/>
  </mergeCell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4"/>
  <dimension ref="A1:G48"/>
  <sheetViews>
    <sheetView workbookViewId="0">
      <selection activeCell="D4" sqref="D4"/>
    </sheetView>
  </sheetViews>
  <sheetFormatPr defaultRowHeight="12.75" x14ac:dyDescent="0.2"/>
  <cols>
    <col min="2" max="2" width="13.140625" customWidth="1"/>
    <col min="5" max="5" width="14.5703125" customWidth="1"/>
    <col min="6" max="6" width="13" customWidth="1"/>
  </cols>
  <sheetData>
    <row r="1" spans="1:7" ht="18" x14ac:dyDescent="0.2">
      <c r="A1" s="107" t="s">
        <v>57</v>
      </c>
      <c r="B1" s="107"/>
      <c r="C1" s="107"/>
      <c r="D1" s="107"/>
      <c r="E1" s="107"/>
      <c r="F1" s="107"/>
      <c r="G1" s="107"/>
    </row>
    <row r="2" spans="1:7" x14ac:dyDescent="0.2">
      <c r="A2" s="108" t="s">
        <v>56</v>
      </c>
      <c r="B2" s="109"/>
      <c r="C2" s="109"/>
      <c r="D2" s="109"/>
      <c r="E2" s="109"/>
      <c r="F2" s="109"/>
      <c r="G2" s="109"/>
    </row>
    <row r="5" spans="1:7" x14ac:dyDescent="0.2">
      <c r="A5" s="1" t="s">
        <v>8</v>
      </c>
    </row>
    <row r="7" spans="1:7" ht="25.5" x14ac:dyDescent="0.2">
      <c r="B7" s="3" t="s">
        <v>0</v>
      </c>
      <c r="C7" s="4" t="s">
        <v>13</v>
      </c>
      <c r="D7" s="4" t="s">
        <v>12</v>
      </c>
      <c r="E7" s="4" t="s">
        <v>14</v>
      </c>
    </row>
    <row r="8" spans="1:7" ht="57.75" customHeight="1" x14ac:dyDescent="0.2">
      <c r="B8" s="2" t="s">
        <v>1</v>
      </c>
      <c r="C8" s="16">
        <v>1</v>
      </c>
      <c r="D8" s="17">
        <v>10</v>
      </c>
      <c r="E8" s="2">
        <f>C8+D8</f>
        <v>11</v>
      </c>
      <c r="F8" s="12" t="s">
        <v>25</v>
      </c>
    </row>
    <row r="9" spans="1:7" ht="42" customHeight="1" x14ac:dyDescent="0.2">
      <c r="B9" s="2" t="s">
        <v>2</v>
      </c>
      <c r="C9" s="15">
        <v>2</v>
      </c>
      <c r="D9" s="18">
        <v>10</v>
      </c>
      <c r="E9" s="2">
        <f t="shared" ref="E9:E11" si="0">C9+D9</f>
        <v>12</v>
      </c>
      <c r="F9" s="13" t="s">
        <v>26</v>
      </c>
    </row>
    <row r="10" spans="1:7" ht="42" customHeight="1" x14ac:dyDescent="0.2">
      <c r="B10" s="2" t="s">
        <v>3</v>
      </c>
      <c r="C10" s="2">
        <v>3</v>
      </c>
      <c r="D10" s="2">
        <v>10</v>
      </c>
      <c r="E10" s="2">
        <f t="shared" si="0"/>
        <v>13</v>
      </c>
      <c r="F10" s="13" t="s">
        <v>23</v>
      </c>
    </row>
    <row r="11" spans="1:7" ht="42" customHeight="1" x14ac:dyDescent="0.2">
      <c r="B11" s="2" t="s">
        <v>4</v>
      </c>
      <c r="C11" s="2">
        <v>4</v>
      </c>
      <c r="D11" s="2">
        <v>10</v>
      </c>
      <c r="E11" s="2">
        <f t="shared" si="0"/>
        <v>14</v>
      </c>
      <c r="F11" s="13" t="s">
        <v>24</v>
      </c>
    </row>
    <row r="14" spans="1:7" x14ac:dyDescent="0.2">
      <c r="F14" s="20" t="s">
        <v>17</v>
      </c>
      <c r="G14" s="21">
        <v>27</v>
      </c>
    </row>
    <row r="15" spans="1:7" x14ac:dyDescent="0.2">
      <c r="A15" s="1" t="s">
        <v>9</v>
      </c>
    </row>
    <row r="17" spans="1:7" x14ac:dyDescent="0.2">
      <c r="B17" s="2" t="s">
        <v>0</v>
      </c>
      <c r="D17" s="2" t="s">
        <v>15</v>
      </c>
      <c r="E17" s="2" t="s">
        <v>16</v>
      </c>
    </row>
    <row r="18" spans="1:7" ht="56.25" customHeight="1" x14ac:dyDescent="0.2">
      <c r="B18" s="2" t="s">
        <v>1</v>
      </c>
      <c r="D18" s="19">
        <v>1</v>
      </c>
      <c r="E18" s="2">
        <f>D18*$G$14</f>
        <v>27</v>
      </c>
      <c r="F18" s="12" t="s">
        <v>27</v>
      </c>
    </row>
    <row r="19" spans="1:7" ht="66" customHeight="1" x14ac:dyDescent="0.2">
      <c r="B19" s="2" t="s">
        <v>2</v>
      </c>
      <c r="D19" s="14">
        <v>2</v>
      </c>
      <c r="E19" s="2">
        <f t="shared" ref="E19:E20" si="1">D19*$G$14</f>
        <v>54</v>
      </c>
      <c r="F19" s="12" t="s">
        <v>36</v>
      </c>
    </row>
    <row r="20" spans="1:7" ht="66" customHeight="1" x14ac:dyDescent="0.2">
      <c r="B20" s="2" t="s">
        <v>3</v>
      </c>
      <c r="D20" s="22">
        <v>3</v>
      </c>
      <c r="E20" s="2">
        <f t="shared" si="1"/>
        <v>81</v>
      </c>
      <c r="F20" s="12" t="s">
        <v>37</v>
      </c>
    </row>
    <row r="23" spans="1:7" s="23" customFormat="1" ht="26.25" customHeight="1" x14ac:dyDescent="0.2">
      <c r="A23" s="113" t="s">
        <v>28</v>
      </c>
      <c r="B23" s="113"/>
      <c r="C23" s="113"/>
      <c r="D23" s="113"/>
      <c r="E23" s="113"/>
      <c r="F23" s="113"/>
      <c r="G23" s="113"/>
    </row>
    <row r="25" spans="1:7" ht="21" customHeight="1" x14ac:dyDescent="0.2">
      <c r="B25" s="24" t="s">
        <v>29</v>
      </c>
      <c r="C25" s="25" t="s">
        <v>30</v>
      </c>
      <c r="D25" s="26" t="s">
        <v>31</v>
      </c>
    </row>
    <row r="26" spans="1:7" ht="15.75" customHeight="1" x14ac:dyDescent="0.2">
      <c r="C26" s="30" t="str">
        <f>B$25</f>
        <v>=B$25</v>
      </c>
      <c r="D26" s="11" t="str">
        <f t="shared" ref="D26:E26" si="2">C$25</f>
        <v>=C$25</v>
      </c>
      <c r="E26" s="11" t="str">
        <f t="shared" si="2"/>
        <v>=D$25</v>
      </c>
    </row>
    <row r="27" spans="1:7" ht="15.75" customHeight="1" x14ac:dyDescent="0.2">
      <c r="C27" s="11" t="str">
        <f t="shared" ref="C27:C29" si="3">B$25</f>
        <v>=B$25</v>
      </c>
      <c r="D27" s="11"/>
      <c r="E27" s="11"/>
    </row>
    <row r="28" spans="1:7" ht="15.75" customHeight="1" x14ac:dyDescent="0.2">
      <c r="C28" s="11" t="str">
        <f t="shared" si="3"/>
        <v>=B$25</v>
      </c>
      <c r="D28" s="11"/>
      <c r="E28" s="11"/>
    </row>
    <row r="29" spans="1:7" ht="15.75" customHeight="1" x14ac:dyDescent="0.2">
      <c r="C29" s="11" t="str">
        <f t="shared" si="3"/>
        <v>=B$25</v>
      </c>
      <c r="D29" s="11"/>
      <c r="E29" s="11"/>
    </row>
    <row r="32" spans="1:7" ht="18.75" customHeight="1" x14ac:dyDescent="0.2">
      <c r="B32" s="27" t="s">
        <v>32</v>
      </c>
    </row>
    <row r="33" spans="1:7" ht="16.5" customHeight="1" x14ac:dyDescent="0.2">
      <c r="B33" s="28" t="s">
        <v>33</v>
      </c>
      <c r="C33" s="29" t="str">
        <f>$B32</f>
        <v>=$B32</v>
      </c>
      <c r="D33" s="29" t="str">
        <f t="shared" ref="D33:E33" si="4">$B32</f>
        <v>=$B32</v>
      </c>
      <c r="E33" s="29" t="str">
        <f t="shared" si="4"/>
        <v>=$B32</v>
      </c>
    </row>
    <row r="34" spans="1:7" ht="16.5" customHeight="1" x14ac:dyDescent="0.2">
      <c r="B34" s="28" t="s">
        <v>34</v>
      </c>
      <c r="C34" s="29" t="str">
        <f t="shared" ref="C34:C35" si="5">$B33</f>
        <v>=$B33</v>
      </c>
      <c r="D34" s="29"/>
      <c r="E34" s="29"/>
    </row>
    <row r="35" spans="1:7" ht="16.5" customHeight="1" x14ac:dyDescent="0.2">
      <c r="C35" s="29" t="str">
        <f t="shared" si="5"/>
        <v>=$B34</v>
      </c>
      <c r="D35" s="29"/>
      <c r="E35" s="29"/>
    </row>
    <row r="38" spans="1:7" x14ac:dyDescent="0.2">
      <c r="A38" s="1" t="s">
        <v>10</v>
      </c>
    </row>
    <row r="40" spans="1:7" x14ac:dyDescent="0.2">
      <c r="B40" s="1" t="s">
        <v>18</v>
      </c>
    </row>
    <row r="42" spans="1:7" ht="24.75" customHeight="1" x14ac:dyDescent="0.2">
      <c r="B42" s="8" t="s">
        <v>19</v>
      </c>
      <c r="C42" s="7">
        <v>1</v>
      </c>
      <c r="D42" s="7">
        <v>2</v>
      </c>
      <c r="E42" s="7">
        <v>3</v>
      </c>
      <c r="F42" s="7">
        <v>4</v>
      </c>
      <c r="G42" s="7">
        <v>5</v>
      </c>
    </row>
    <row r="43" spans="1:7" x14ac:dyDescent="0.2">
      <c r="B43" s="7">
        <v>1</v>
      </c>
      <c r="C43" s="6">
        <f>C$42*$B43</f>
        <v>1</v>
      </c>
      <c r="D43" s="6"/>
      <c r="E43" s="6"/>
      <c r="F43" s="6"/>
      <c r="G43" s="6"/>
    </row>
    <row r="44" spans="1:7" x14ac:dyDescent="0.2">
      <c r="B44" s="7">
        <v>2</v>
      </c>
      <c r="C44" s="6"/>
      <c r="D44" s="6"/>
      <c r="E44" s="6"/>
      <c r="F44" s="6"/>
      <c r="G44" s="6"/>
    </row>
    <row r="45" spans="1:7" x14ac:dyDescent="0.2">
      <c r="B45" s="7">
        <v>3</v>
      </c>
      <c r="C45" s="6"/>
      <c r="D45" s="6"/>
      <c r="E45" s="6"/>
      <c r="F45" s="6"/>
      <c r="G45" s="6"/>
    </row>
    <row r="46" spans="1:7" x14ac:dyDescent="0.2">
      <c r="B46" s="7">
        <v>4</v>
      </c>
      <c r="C46" s="6"/>
      <c r="D46" s="6"/>
      <c r="E46" s="6"/>
      <c r="F46" s="6"/>
      <c r="G46" s="6"/>
    </row>
    <row r="47" spans="1:7" x14ac:dyDescent="0.2">
      <c r="B47" s="7">
        <v>5</v>
      </c>
      <c r="C47" s="6"/>
      <c r="D47" s="6"/>
      <c r="E47" s="6"/>
      <c r="F47" s="6"/>
      <c r="G47" s="6"/>
    </row>
    <row r="48" spans="1:7" x14ac:dyDescent="0.2">
      <c r="B48" s="7">
        <v>6</v>
      </c>
      <c r="C48" s="6"/>
      <c r="D48" s="6"/>
      <c r="E48" s="6"/>
      <c r="F48" s="6"/>
      <c r="G48" s="6"/>
    </row>
  </sheetData>
  <mergeCells count="3">
    <mergeCell ref="A23:G23"/>
    <mergeCell ref="A1:G1"/>
    <mergeCell ref="A2:G2"/>
  </mergeCells>
  <hyperlinks>
    <hyperlink ref="A2" r:id="rId1" xr:uid="{00000000-0004-0000-0300-000000000000}"/>
  </hyperlinks>
  <pageMargins left="0.78740157499999996" right="0.78740157499999996" top="0.984251969" bottom="0.984251969" header="0.4921259845" footer="0.4921259845"/>
  <pageSetup paperSize="9" orientation="portrait" r:id="rId2"/>
  <headerFooter alignWithMargins="0"/>
  <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36ACCA-60E5-4149-88A9-40BC36245ABB}">
  <dimension ref="A1:G23"/>
  <sheetViews>
    <sheetView workbookViewId="0">
      <selection activeCell="B20" sqref="B20"/>
    </sheetView>
  </sheetViews>
  <sheetFormatPr defaultRowHeight="12.75" x14ac:dyDescent="0.2"/>
  <cols>
    <col min="2" max="2" width="10.5703125" customWidth="1"/>
  </cols>
  <sheetData>
    <row r="1" spans="1:7" ht="27.75" customHeight="1" x14ac:dyDescent="0.2">
      <c r="A1" s="107" t="s">
        <v>126</v>
      </c>
      <c r="B1" s="107"/>
      <c r="C1" s="107"/>
      <c r="D1" s="107"/>
      <c r="E1" s="107"/>
      <c r="F1" s="107"/>
      <c r="G1" s="107"/>
    </row>
    <row r="2" spans="1:7" x14ac:dyDescent="0.2">
      <c r="A2" s="108" t="s">
        <v>56</v>
      </c>
      <c r="B2" s="109"/>
      <c r="C2" s="109"/>
      <c r="D2" s="109"/>
      <c r="E2" s="109"/>
      <c r="F2" s="109"/>
      <c r="G2" s="109"/>
    </row>
    <row r="4" spans="1:7" x14ac:dyDescent="0.2">
      <c r="B4" s="85" t="s">
        <v>129</v>
      </c>
      <c r="C4" s="86"/>
      <c r="D4" s="86"/>
      <c r="E4" s="86"/>
      <c r="F4" s="86"/>
    </row>
    <row r="5" spans="1:7" x14ac:dyDescent="0.2">
      <c r="C5" t="s">
        <v>127</v>
      </c>
    </row>
    <row r="6" spans="1:7" x14ac:dyDescent="0.2">
      <c r="C6" t="s">
        <v>128</v>
      </c>
    </row>
    <row r="13" spans="1:7" x14ac:dyDescent="0.2">
      <c r="B13" s="92" t="s">
        <v>130</v>
      </c>
    </row>
    <row r="14" spans="1:7" x14ac:dyDescent="0.2">
      <c r="C14" t="s">
        <v>124</v>
      </c>
    </row>
    <row r="15" spans="1:7" x14ac:dyDescent="0.2">
      <c r="C15" t="s">
        <v>125</v>
      </c>
    </row>
    <row r="16" spans="1:7" x14ac:dyDescent="0.2">
      <c r="C16" t="s">
        <v>131</v>
      </c>
    </row>
    <row r="17" spans="2:3" x14ac:dyDescent="0.2">
      <c r="C17" t="s">
        <v>132</v>
      </c>
    </row>
    <row r="19" spans="2:3" x14ac:dyDescent="0.2">
      <c r="B19" s="92" t="s">
        <v>141</v>
      </c>
    </row>
    <row r="20" spans="2:3" x14ac:dyDescent="0.2">
      <c r="B20" t="s">
        <v>133</v>
      </c>
      <c r="C20" t="s">
        <v>134</v>
      </c>
    </row>
    <row r="21" spans="2:3" x14ac:dyDescent="0.2">
      <c r="B21" t="s">
        <v>135</v>
      </c>
      <c r="C21" t="s">
        <v>136</v>
      </c>
    </row>
    <row r="22" spans="2:3" x14ac:dyDescent="0.2">
      <c r="B22" s="10" t="s">
        <v>137</v>
      </c>
      <c r="C22" t="s">
        <v>138</v>
      </c>
    </row>
    <row r="23" spans="2:3" x14ac:dyDescent="0.2">
      <c r="B23" s="10" t="s">
        <v>139</v>
      </c>
      <c r="C23" t="s">
        <v>140</v>
      </c>
    </row>
  </sheetData>
  <mergeCells count="2">
    <mergeCell ref="A1:G1"/>
    <mergeCell ref="A2:G2"/>
  </mergeCells>
  <hyperlinks>
    <hyperlink ref="A2" r:id="rId1" xr:uid="{51195BE8-E9AB-4D2F-9B6E-82AF835B3CC8}"/>
  </hyperlinks>
  <pageMargins left="0.7" right="0.7" top="0.78740157499999996" bottom="0.78740157499999996" header="0.3" footer="0.3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CAFB6B-0E8D-4FF3-A119-70047CD29357}">
  <sheetPr codeName="List5"/>
  <dimension ref="B4:L14"/>
  <sheetViews>
    <sheetView topLeftCell="B1" workbookViewId="0">
      <selection activeCell="J14" sqref="J14"/>
    </sheetView>
  </sheetViews>
  <sheetFormatPr defaultRowHeight="12.75" x14ac:dyDescent="0.2"/>
  <cols>
    <col min="2" max="2" width="14.28515625" customWidth="1"/>
    <col min="3" max="3" width="13" customWidth="1"/>
    <col min="4" max="4" width="14.42578125" customWidth="1"/>
    <col min="5" max="5" width="19.5703125" customWidth="1"/>
    <col min="6" max="6" width="22.140625" customWidth="1"/>
    <col min="7" max="7" width="15.140625" customWidth="1"/>
    <col min="10" max="10" width="14.7109375" customWidth="1"/>
    <col min="12" max="12" width="18" customWidth="1"/>
  </cols>
  <sheetData>
    <row r="4" spans="2:12" x14ac:dyDescent="0.2">
      <c r="B4" t="s">
        <v>110</v>
      </c>
    </row>
    <row r="7" spans="2:12" ht="38.25" x14ac:dyDescent="0.2">
      <c r="B7" s="89" t="s">
        <v>0</v>
      </c>
      <c r="C7" s="90" t="s">
        <v>111</v>
      </c>
      <c r="D7" s="90" t="s">
        <v>112</v>
      </c>
      <c r="E7" s="90" t="s">
        <v>113</v>
      </c>
      <c r="F7" s="90" t="s">
        <v>114</v>
      </c>
      <c r="G7" s="90" t="s">
        <v>115</v>
      </c>
    </row>
    <row r="8" spans="2:12" x14ac:dyDescent="0.2">
      <c r="B8" s="2" t="s">
        <v>1</v>
      </c>
      <c r="C8" s="9">
        <v>1000</v>
      </c>
      <c r="D8" s="9">
        <v>1000</v>
      </c>
      <c r="E8" s="9"/>
      <c r="F8" s="9"/>
      <c r="G8" s="9"/>
      <c r="J8" s="35" t="s">
        <v>47</v>
      </c>
      <c r="K8" s="36">
        <v>10</v>
      </c>
    </row>
    <row r="9" spans="2:12" x14ac:dyDescent="0.2">
      <c r="B9" s="2" t="s">
        <v>2</v>
      </c>
      <c r="C9" s="9">
        <v>2000</v>
      </c>
      <c r="D9" s="9">
        <v>1000</v>
      </c>
      <c r="E9" s="9"/>
      <c r="F9" s="9"/>
      <c r="G9" s="9"/>
      <c r="J9" s="35" t="s">
        <v>48</v>
      </c>
      <c r="K9" s="36">
        <v>10</v>
      </c>
    </row>
    <row r="10" spans="2:12" x14ac:dyDescent="0.2">
      <c r="B10" s="2" t="s">
        <v>3</v>
      </c>
      <c r="C10" s="9">
        <v>3000</v>
      </c>
      <c r="D10" s="9">
        <v>1000</v>
      </c>
      <c r="E10" s="9"/>
      <c r="F10" s="9"/>
      <c r="G10" s="9"/>
      <c r="J10" s="35" t="s">
        <v>49</v>
      </c>
      <c r="K10" s="36">
        <v>10</v>
      </c>
    </row>
    <row r="11" spans="2:12" x14ac:dyDescent="0.2">
      <c r="B11" s="2" t="s">
        <v>4</v>
      </c>
      <c r="C11" s="9">
        <v>4000</v>
      </c>
      <c r="D11" s="9">
        <v>1000</v>
      </c>
      <c r="E11" s="9"/>
      <c r="F11" s="9"/>
      <c r="G11" s="9"/>
      <c r="J11" s="35" t="s">
        <v>17</v>
      </c>
      <c r="K11" s="36">
        <v>11</v>
      </c>
      <c r="L11" s="99" t="s">
        <v>116</v>
      </c>
    </row>
    <row r="12" spans="2:12" x14ac:dyDescent="0.2">
      <c r="B12" s="2" t="s">
        <v>5</v>
      </c>
      <c r="C12" s="9">
        <v>5000</v>
      </c>
      <c r="D12" s="9">
        <v>1000</v>
      </c>
      <c r="E12" s="9"/>
      <c r="F12" s="9"/>
      <c r="G12" s="9"/>
    </row>
    <row r="13" spans="2:12" x14ac:dyDescent="0.2">
      <c r="B13" s="2" t="s">
        <v>6</v>
      </c>
      <c r="C13" s="9">
        <v>6000</v>
      </c>
      <c r="D13" s="9">
        <v>1000</v>
      </c>
      <c r="E13" s="9"/>
      <c r="F13" s="9"/>
      <c r="G13" s="9"/>
    </row>
    <row r="14" spans="2:12" x14ac:dyDescent="0.2">
      <c r="B14" s="2" t="s">
        <v>7</v>
      </c>
      <c r="C14" s="9">
        <v>7000</v>
      </c>
      <c r="D14" s="9">
        <v>1000</v>
      </c>
      <c r="E14" s="9"/>
      <c r="F14" s="9"/>
      <c r="G14" s="9"/>
    </row>
  </sheetData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List9"/>
  <dimension ref="A1:C6"/>
  <sheetViews>
    <sheetView workbookViewId="0">
      <selection activeCell="B6" sqref="B6"/>
    </sheetView>
  </sheetViews>
  <sheetFormatPr defaultRowHeight="12.75" x14ac:dyDescent="0.2"/>
  <cols>
    <col min="1" max="1" width="5.7109375" customWidth="1"/>
    <col min="2" max="2" width="65" customWidth="1"/>
  </cols>
  <sheetData>
    <row r="1" spans="1:3" ht="22.5" customHeight="1" x14ac:dyDescent="0.25">
      <c r="A1" s="114" t="s">
        <v>38</v>
      </c>
      <c r="B1" s="114"/>
      <c r="C1" s="114"/>
    </row>
    <row r="3" spans="1:3" x14ac:dyDescent="0.2">
      <c r="B3" s="32" t="s">
        <v>39</v>
      </c>
    </row>
    <row r="6" spans="1:3" x14ac:dyDescent="0.2">
      <c r="B6" s="92" t="s">
        <v>70</v>
      </c>
    </row>
  </sheetData>
  <mergeCells count="1">
    <mergeCell ref="A1:C1"/>
  </mergeCells>
  <hyperlinks>
    <hyperlink ref="B3" r:id="rId1" xr:uid="{00000000-0004-0000-0800-000000000000}"/>
  </hyperlinks>
  <pageMargins left="0.7" right="0.7" top="0.78740157499999996" bottom="0.78740157499999996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9</vt:i4>
      </vt:variant>
    </vt:vector>
  </HeadingPairs>
  <TitlesOfParts>
    <vt:vector size="9" baseType="lpstr">
      <vt:lpstr>Úvod</vt:lpstr>
      <vt:lpstr>Odkaz bunka oblast</vt:lpstr>
      <vt:lpstr>absolutn-relativni</vt:lpstr>
      <vt:lpstr>absolutn-relativni -reseni</vt:lpstr>
      <vt:lpstr>Kurzy</vt:lpstr>
      <vt:lpstr>absolutn-relativni obrázky</vt:lpstr>
      <vt:lpstr>Pokročilé R1C1</vt:lpstr>
      <vt:lpstr>Cvičení</vt:lpstr>
      <vt:lpstr>Další informace</vt:lpstr>
    </vt:vector>
  </TitlesOfParts>
  <Company>http://office.lasakovi.com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Zdrojové příklady</dc:title>
  <dc:creator>Pavel Lasak</dc:creator>
  <cp:lastModifiedBy>Pavel La</cp:lastModifiedBy>
  <dcterms:created xsi:type="dcterms:W3CDTF">2014-02-26T11:25:23Z</dcterms:created>
  <dcterms:modified xsi:type="dcterms:W3CDTF">2020-07-20T15:08:17Z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109fb129-1d4e-4f36-8742-8b54a381292b</vt:lpwstr>
  </property>
</Properties>
</file>