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6C05A98B-E2A6-488E-B5F2-58D1BFA11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M NPV" sheetId="3" r:id="rId1"/>
    <sheet name="MM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1" i="3" a="1"/>
  <c r="L1" i="3" s="1"/>
  <c r="L2" i="3" s="1"/>
  <c r="H15" i="4"/>
  <c r="E15" i="4"/>
  <c r="B8" i="4"/>
  <c r="B19" i="4"/>
  <c r="B18" i="4"/>
  <c r="B9" i="4"/>
  <c r="H5" i="4" s="1"/>
  <c r="H6" i="4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" i="3"/>
  <c r="E5" i="4" l="1"/>
  <c r="E6" i="4" s="1"/>
  <c r="H16" i="4"/>
  <c r="E16" i="4"/>
  <c r="L4" i="3"/>
  <c r="L3" i="3" l="1"/>
  <c r="L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<sst xmlns="http://schemas.openxmlformats.org/spreadsheetml/2006/main" count="61" uniqueCount="38">
  <si>
    <t>date</t>
  </si>
  <si>
    <t>risk-free rate</t>
  </si>
  <si>
    <t>Market excess ret</t>
  </si>
  <si>
    <t>Stock</t>
  </si>
  <si>
    <t>1 year</t>
  </si>
  <si>
    <t>2 years</t>
  </si>
  <si>
    <t>3 years</t>
  </si>
  <si>
    <t>4 years</t>
  </si>
  <si>
    <t>5 years</t>
  </si>
  <si>
    <t>Initial investment</t>
  </si>
  <si>
    <t>Bond yield</t>
  </si>
  <si>
    <t>Bond maturity</t>
  </si>
  <si>
    <t>2.5 years</t>
  </si>
  <si>
    <t>3.5 years</t>
  </si>
  <si>
    <t>4.5 years</t>
  </si>
  <si>
    <t>1.5 year</t>
  </si>
  <si>
    <t>Stock excess ret</t>
  </si>
  <si>
    <t>Amount</t>
  </si>
  <si>
    <t>Beta stock</t>
  </si>
  <si>
    <t>Cost of equity</t>
  </si>
  <si>
    <t>Cost of debt</t>
  </si>
  <si>
    <t>Equity issued</t>
  </si>
  <si>
    <t>Debt issued</t>
  </si>
  <si>
    <t>Cost of equity monthly</t>
  </si>
  <si>
    <t>WACC</t>
  </si>
  <si>
    <t>Tax rate</t>
  </si>
  <si>
    <t>NPV</t>
  </si>
  <si>
    <t>Time passed</t>
  </si>
  <si>
    <t>Expected cash flows</t>
  </si>
  <si>
    <t>Existing equity</t>
  </si>
  <si>
    <t>Existing debt</t>
  </si>
  <si>
    <t>New equity issued</t>
  </si>
  <si>
    <t>New debt issued</t>
  </si>
  <si>
    <t>New cost of equity</t>
  </si>
  <si>
    <t>Unlevered cost of equity</t>
  </si>
  <si>
    <t>New WACC</t>
  </si>
  <si>
    <t>PERFECT CAPITAL MARKETS (NO TAXES)</t>
  </si>
  <si>
    <t>WITH CORPORATE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</si>
</sst>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165" fontId="4" fillId="0" borderId="0" xfId="1" applyNumberForma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ormale" xfId="0" builtinId="0"/>
    <cellStyle name="Normale 2" xfId="1" xr:uid="{AE6E661A-68C7-488C-B16B-E0A09F47BE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5CDD-5471-41A4-B57A-3BCF69A2316D}">
  <dimension ref="A1:AM635"/>
  <sheetViews>
    <sheetView tabSelected="1" workbookViewId="0">
      <selection activeCell="L8" sqref="L8"/>
    </sheetView>
  </sheetViews>
  <sheetFormatPr defaultRowHeight="14.4" x14ac:dyDescent="0.3"/>
  <cols>
    <col min="1" max="1" width="13.21875" customWidth="1"/>
    <col min="2" max="2" width="12.88671875" customWidth="1"/>
    <col min="3" max="3" width="16.5546875" customWidth="1"/>
    <col min="4" max="4" width="11.5546875" bestFit="1" customWidth="1"/>
    <col min="5" max="5" width="14.77734375" customWidth="1"/>
    <col min="6" max="6" width="12" customWidth="1"/>
    <col min="7" max="7" width="19.88671875" customWidth="1"/>
    <col min="8" max="8" width="17.88671875" customWidth="1"/>
    <col min="9" max="9" width="12.5546875" customWidth="1"/>
    <col min="10" max="10" width="9.6640625" bestFit="1" customWidth="1"/>
    <col min="11" max="11" width="20.33203125" customWidth="1"/>
    <col min="12" max="12" width="13.6640625" customWidth="1"/>
    <col min="13" max="13" width="16" customWidth="1"/>
    <col min="14" max="14" width="15.109375" customWidth="1"/>
    <col min="36" max="36" width="19.21875" customWidth="1"/>
    <col min="37" max="37" width="10.44140625" customWidth="1"/>
    <col min="38" max="38" width="10.88671875" customWidth="1"/>
    <col min="39" max="39" width="16.5546875" customWidth="1"/>
  </cols>
  <sheetData>
    <row r="1" spans="1:39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16</v>
      </c>
      <c r="F1" s="3"/>
      <c r="G1" s="1" t="s">
        <v>9</v>
      </c>
      <c r="H1">
        <v>10000000</v>
      </c>
      <c r="I1" s="7"/>
      <c r="K1" s="6" t="s">
        <v>18</v>
      </c>
      <c r="L1" s="4" cm="1">
        <f t="array" ref="L1">(SUMPRODUCT(C2:C297-AVERAGE(C2:C297),E2:E297-AVERAGE(E2:E297)))/(SUM(POWER(C2:C297-AVERAGE(C2:C297),2)))</f>
        <v>0.80529845024647606</v>
      </c>
      <c r="M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3"/>
      <c r="AL1" s="5"/>
      <c r="AM1" s="4"/>
    </row>
    <row r="2" spans="1:39" x14ac:dyDescent="0.3">
      <c r="A2" s="2">
        <v>36556</v>
      </c>
      <c r="B2">
        <v>4.0999999999999986E-3</v>
      </c>
      <c r="C2">
        <v>-4.7399999999999998E-2</v>
      </c>
      <c r="D2">
        <v>-4.3422074133366642E-2</v>
      </c>
      <c r="E2" s="4">
        <f>D2-$B2</f>
        <v>-4.7522074133366642E-2</v>
      </c>
      <c r="F2" s="4"/>
      <c r="K2" s="6" t="s">
        <v>23</v>
      </c>
      <c r="L2" s="4">
        <f>AVERAGE(B2:B297)+L1*AVERAGE(C2:C297)</f>
        <v>6.1376613998329072E-3</v>
      </c>
      <c r="M2" s="4"/>
      <c r="AJ2" s="4"/>
      <c r="AK2" s="4"/>
      <c r="AL2" s="5"/>
      <c r="AM2" s="4"/>
    </row>
    <row r="3" spans="1:39" x14ac:dyDescent="0.3">
      <c r="A3" s="2">
        <v>36585</v>
      </c>
      <c r="B3">
        <v>4.3E-3</v>
      </c>
      <c r="C3">
        <v>2.4500000000000001E-2</v>
      </c>
      <c r="D3">
        <v>-5.2183205799030123E-2</v>
      </c>
      <c r="E3" s="4">
        <f t="shared" ref="E3:E66" si="0">D3-$B3</f>
        <v>-5.6483205799030121E-2</v>
      </c>
      <c r="F3" s="4"/>
      <c r="G3" s="9" t="s">
        <v>27</v>
      </c>
      <c r="H3" s="1" t="s">
        <v>28</v>
      </c>
      <c r="K3" s="6" t="s">
        <v>19</v>
      </c>
      <c r="L3" s="4">
        <f>(1+L2)^12-1</f>
        <v>7.6189791224020365E-2</v>
      </c>
      <c r="M3" s="4"/>
      <c r="AJ3" s="4"/>
      <c r="AK3" s="4"/>
      <c r="AL3" s="5"/>
      <c r="AM3" s="4"/>
    </row>
    <row r="4" spans="1:39" x14ac:dyDescent="0.3">
      <c r="A4" s="2">
        <v>36616</v>
      </c>
      <c r="B4">
        <v>4.6999999999999993E-3</v>
      </c>
      <c r="C4">
        <v>5.1999999999999998E-2</v>
      </c>
      <c r="D4">
        <v>4.1962281812088376E-3</v>
      </c>
      <c r="E4" s="4">
        <f t="shared" si="0"/>
        <v>-5.0377181879116169E-4</v>
      </c>
      <c r="F4" s="4"/>
      <c r="G4">
        <v>1</v>
      </c>
      <c r="H4">
        <v>1000000</v>
      </c>
      <c r="K4" s="6" t="s">
        <v>20</v>
      </c>
      <c r="L4" s="4">
        <f>(H13*I13+H19*I19)/(H13+H19)</f>
        <v>4.6179999999999999E-2</v>
      </c>
      <c r="M4" s="4"/>
      <c r="AJ4" s="4"/>
      <c r="AK4" s="4"/>
      <c r="AL4" s="5"/>
      <c r="AM4" s="4"/>
    </row>
    <row r="5" spans="1:39" x14ac:dyDescent="0.3">
      <c r="A5" s="2">
        <v>36644</v>
      </c>
      <c r="B5">
        <v>4.5999999999999999E-3</v>
      </c>
      <c r="C5">
        <v>-6.4000000000000001E-2</v>
      </c>
      <c r="D5">
        <v>-2.1793819346979861E-2</v>
      </c>
      <c r="E5" s="4">
        <f t="shared" si="0"/>
        <v>-2.639381934697986E-2</v>
      </c>
      <c r="F5" s="4"/>
      <c r="G5">
        <v>2</v>
      </c>
      <c r="H5">
        <v>2000000</v>
      </c>
      <c r="K5" s="6" t="s">
        <v>24</v>
      </c>
      <c r="L5" s="4">
        <f>(H21/(H21+H22))*L3+(H22/(H21+H22))*L4*(1-H23)</f>
        <v>5.6566895612010185E-2</v>
      </c>
      <c r="M5" s="4"/>
      <c r="AJ5" s="4"/>
      <c r="AK5" s="4"/>
      <c r="AL5" s="5"/>
      <c r="AM5" s="4"/>
    </row>
    <row r="6" spans="1:39" x14ac:dyDescent="0.3">
      <c r="A6" s="2">
        <v>36677</v>
      </c>
      <c r="B6">
        <v>5.0000000000000001E-3</v>
      </c>
      <c r="C6">
        <v>-4.4200000000000003E-2</v>
      </c>
      <c r="D6">
        <v>5.7823497563616556E-3</v>
      </c>
      <c r="E6" s="4">
        <f t="shared" si="0"/>
        <v>7.8234975636165549E-4</v>
      </c>
      <c r="F6" s="4"/>
      <c r="G6">
        <v>3</v>
      </c>
      <c r="H6">
        <v>2000000</v>
      </c>
      <c r="M6" s="4"/>
      <c r="AJ6" s="4"/>
      <c r="AK6" s="4"/>
      <c r="AL6" s="5"/>
      <c r="AM6" s="4"/>
    </row>
    <row r="7" spans="1:39" x14ac:dyDescent="0.3">
      <c r="A7" s="2">
        <v>36707</v>
      </c>
      <c r="B7">
        <v>4.0000000000000001E-3</v>
      </c>
      <c r="C7">
        <v>4.6399999999999997E-2</v>
      </c>
      <c r="D7">
        <v>-4.113194952844404E-2</v>
      </c>
      <c r="E7" s="4">
        <f t="shared" si="0"/>
        <v>-4.5131949528444043E-2</v>
      </c>
      <c r="F7" s="4"/>
      <c r="G7">
        <v>4</v>
      </c>
      <c r="H7">
        <v>2000000</v>
      </c>
      <c r="K7" s="6" t="s">
        <v>26</v>
      </c>
      <c r="L7" s="4">
        <f>-H1+H4/(1+L5)+H5/((1+L5)^2)+H6/((1+L5)^3)+H7/((1+L5)^4)+H8/((1+L5)^5)</f>
        <v>-923509.83682858432</v>
      </c>
      <c r="M7" s="4"/>
      <c r="AJ7" s="4"/>
      <c r="AK7" s="4"/>
      <c r="AL7" s="5"/>
      <c r="AM7" s="4"/>
    </row>
    <row r="8" spans="1:39" x14ac:dyDescent="0.3">
      <c r="A8" s="2">
        <v>36738</v>
      </c>
      <c r="B8">
        <v>4.7999999999999996E-3</v>
      </c>
      <c r="C8">
        <v>-2.5100000000000001E-2</v>
      </c>
      <c r="D8">
        <v>8.5062904556861121E-2</v>
      </c>
      <c r="E8" s="4">
        <f t="shared" si="0"/>
        <v>8.0262904556861123E-2</v>
      </c>
      <c r="F8" s="4"/>
      <c r="G8">
        <v>5</v>
      </c>
      <c r="H8">
        <v>4000000</v>
      </c>
      <c r="K8" s="5"/>
      <c r="L8" s="4"/>
      <c r="M8" s="4"/>
      <c r="AJ8" s="4"/>
      <c r="AK8" s="4"/>
      <c r="AL8" s="5"/>
      <c r="AM8" s="4"/>
    </row>
    <row r="9" spans="1:39" x14ac:dyDescent="0.3">
      <c r="A9" s="2">
        <v>36769</v>
      </c>
      <c r="B9">
        <v>5.0000000000000001E-3</v>
      </c>
      <c r="C9">
        <v>7.0300000000000001E-2</v>
      </c>
      <c r="D9">
        <v>3.9109266914667422E-2</v>
      </c>
      <c r="E9" s="4">
        <f t="shared" si="0"/>
        <v>3.4109266914667424E-2</v>
      </c>
      <c r="F9" s="4"/>
      <c r="K9" s="5"/>
      <c r="L9" s="4"/>
      <c r="M9" s="4"/>
      <c r="AJ9" s="4"/>
      <c r="AK9" s="4"/>
      <c r="AL9" s="5"/>
      <c r="AM9" s="4"/>
    </row>
    <row r="10" spans="1:39" x14ac:dyDescent="0.3">
      <c r="A10" s="2">
        <v>36798</v>
      </c>
      <c r="B10">
        <v>5.1000000000000004E-3</v>
      </c>
      <c r="C10">
        <v>-5.45E-2</v>
      </c>
      <c r="D10">
        <v>-2.031488065007624E-2</v>
      </c>
      <c r="E10" s="4">
        <f t="shared" si="0"/>
        <v>-2.541488065007624E-2</v>
      </c>
      <c r="F10" s="4"/>
      <c r="G10" s="1" t="s">
        <v>11</v>
      </c>
      <c r="H10" s="1" t="s">
        <v>17</v>
      </c>
      <c r="I10" s="1" t="s">
        <v>10</v>
      </c>
      <c r="K10" s="10"/>
      <c r="L10" s="10"/>
      <c r="M10" s="4"/>
      <c r="AJ10" s="4"/>
      <c r="AK10" s="4"/>
      <c r="AL10" s="5"/>
      <c r="AM10" s="4"/>
    </row>
    <row r="11" spans="1:39" x14ac:dyDescent="0.3">
      <c r="A11" s="2">
        <v>36830</v>
      </c>
      <c r="B11">
        <v>5.6000000000000008E-3</v>
      </c>
      <c r="C11">
        <v>-2.76E-2</v>
      </c>
      <c r="D11">
        <v>6.0353327437766197E-2</v>
      </c>
      <c r="E11" s="4">
        <f t="shared" si="0"/>
        <v>5.4753327437766196E-2</v>
      </c>
      <c r="F11" s="4"/>
      <c r="G11" t="s">
        <v>4</v>
      </c>
      <c r="H11">
        <v>0</v>
      </c>
      <c r="I11" s="8">
        <v>4.6399999999999997E-2</v>
      </c>
      <c r="K11" s="2"/>
      <c r="M11" s="4"/>
      <c r="AJ11" s="4"/>
      <c r="AK11" s="4"/>
      <c r="AL11" s="5"/>
      <c r="AM11" s="4"/>
    </row>
    <row r="12" spans="1:39" x14ac:dyDescent="0.3">
      <c r="A12" s="2">
        <v>36860</v>
      </c>
      <c r="B12">
        <v>5.1000000000000004E-3</v>
      </c>
      <c r="C12">
        <v>-0.1072</v>
      </c>
      <c r="D12">
        <v>3.9897810988673878E-2</v>
      </c>
      <c r="E12" s="4">
        <f t="shared" si="0"/>
        <v>3.4797810988673877E-2</v>
      </c>
      <c r="F12" s="4"/>
      <c r="G12" t="s">
        <v>15</v>
      </c>
      <c r="H12">
        <v>0</v>
      </c>
      <c r="I12" s="8">
        <v>4.5900000000000003E-2</v>
      </c>
      <c r="K12" s="2"/>
      <c r="M12" s="4"/>
      <c r="AJ12" s="4"/>
      <c r="AK12" s="4"/>
      <c r="AL12" s="5"/>
      <c r="AM12" s="4"/>
    </row>
    <row r="13" spans="1:39" x14ac:dyDescent="0.3">
      <c r="A13" s="2">
        <v>36889</v>
      </c>
      <c r="B13">
        <v>5.0000000000000001E-3</v>
      </c>
      <c r="C13">
        <v>1.1900000000000001E-2</v>
      </c>
      <c r="D13">
        <v>0.2064464386952255</v>
      </c>
      <c r="E13" s="4">
        <f t="shared" si="0"/>
        <v>0.20144643869522549</v>
      </c>
      <c r="F13" s="4"/>
      <c r="G13" t="s">
        <v>5</v>
      </c>
      <c r="H13">
        <v>3000000</v>
      </c>
      <c r="I13" s="8">
        <v>4.5699999999999998E-2</v>
      </c>
      <c r="K13" s="2"/>
      <c r="M13" s="4"/>
      <c r="AJ13" s="4"/>
      <c r="AK13" s="4"/>
      <c r="AL13" s="5"/>
      <c r="AM13" s="4"/>
    </row>
    <row r="14" spans="1:39" x14ac:dyDescent="0.3">
      <c r="A14" s="2">
        <v>36922</v>
      </c>
      <c r="B14">
        <v>5.4000000000000003E-3</v>
      </c>
      <c r="C14">
        <v>3.1300000000000001E-2</v>
      </c>
      <c r="D14">
        <v>-8.1326624564942551E-2</v>
      </c>
      <c r="E14" s="4">
        <f t="shared" si="0"/>
        <v>-8.6726624564942553E-2</v>
      </c>
      <c r="F14" s="4"/>
      <c r="G14" t="s">
        <v>12</v>
      </c>
      <c r="H14">
        <v>0</v>
      </c>
      <c r="I14" s="8">
        <v>4.5600000000000002E-2</v>
      </c>
      <c r="K14" s="2"/>
      <c r="M14" s="4"/>
      <c r="AJ14" s="4"/>
      <c r="AK14" s="4"/>
      <c r="AL14" s="5"/>
      <c r="AM14" s="4"/>
    </row>
    <row r="15" spans="1:39" x14ac:dyDescent="0.3">
      <c r="A15" s="2">
        <v>36950</v>
      </c>
      <c r="B15">
        <v>3.8E-3</v>
      </c>
      <c r="C15">
        <v>-0.10050000000000001</v>
      </c>
      <c r="D15">
        <v>2.4461448889628229E-2</v>
      </c>
      <c r="E15" s="4">
        <f t="shared" si="0"/>
        <v>2.0661448889628228E-2</v>
      </c>
      <c r="F15" s="4"/>
      <c r="G15" t="s">
        <v>6</v>
      </c>
      <c r="H15">
        <v>0</v>
      </c>
      <c r="I15" s="8">
        <v>4.5699999999999998E-2</v>
      </c>
      <c r="K15" s="2"/>
      <c r="M15" s="4"/>
      <c r="AJ15" s="4"/>
      <c r="AK15" s="4"/>
      <c r="AL15" s="5"/>
      <c r="AM15" s="4"/>
    </row>
    <row r="16" spans="1:39" x14ac:dyDescent="0.3">
      <c r="A16" s="2">
        <v>36980</v>
      </c>
      <c r="B16">
        <v>4.1999999999999997E-3</v>
      </c>
      <c r="C16">
        <v>-7.2599999999999998E-2</v>
      </c>
      <c r="D16">
        <v>-7.889844200339366E-2</v>
      </c>
      <c r="E16" s="4">
        <f t="shared" si="0"/>
        <v>-8.3098442003393655E-2</v>
      </c>
      <c r="F16" s="4"/>
      <c r="G16" t="s">
        <v>13</v>
      </c>
      <c r="H16">
        <v>0</v>
      </c>
      <c r="I16" s="8">
        <v>4.5900000000000003E-2</v>
      </c>
      <c r="K16" s="2"/>
      <c r="M16" s="4"/>
      <c r="AJ16" s="4"/>
      <c r="AK16" s="4"/>
      <c r="AL16" s="5"/>
      <c r="AM16" s="4"/>
    </row>
    <row r="17" spans="1:39" x14ac:dyDescent="0.3">
      <c r="A17" s="2">
        <v>37011</v>
      </c>
      <c r="B17">
        <v>3.8999999999999998E-3</v>
      </c>
      <c r="C17">
        <v>7.9399999999999998E-2</v>
      </c>
      <c r="D17">
        <v>0.1453289027174248</v>
      </c>
      <c r="E17" s="4">
        <f t="shared" si="0"/>
        <v>0.14142890271742481</v>
      </c>
      <c r="F17" s="4"/>
      <c r="G17" t="s">
        <v>7</v>
      </c>
      <c r="H17">
        <v>0</v>
      </c>
      <c r="I17" s="8">
        <v>4.6199999999999998E-2</v>
      </c>
      <c r="K17" s="2"/>
      <c r="M17" s="4"/>
      <c r="AJ17" s="4"/>
      <c r="AK17" s="4"/>
      <c r="AL17" s="5"/>
      <c r="AM17" s="4"/>
    </row>
    <row r="18" spans="1:39" x14ac:dyDescent="0.3">
      <c r="A18" s="2">
        <v>37042</v>
      </c>
      <c r="B18">
        <v>3.2000000000000002E-3</v>
      </c>
      <c r="C18">
        <v>7.1999999999999998E-3</v>
      </c>
      <c r="D18">
        <v>1.4044835733140501E-3</v>
      </c>
      <c r="E18" s="4">
        <f t="shared" si="0"/>
        <v>-1.7955164266859501E-3</v>
      </c>
      <c r="F18" s="4"/>
      <c r="G18" t="s">
        <v>14</v>
      </c>
      <c r="H18">
        <v>0</v>
      </c>
      <c r="I18" s="8">
        <v>4.65E-2</v>
      </c>
      <c r="K18" s="2"/>
      <c r="M18" s="4"/>
      <c r="AJ18" s="4"/>
      <c r="AK18" s="4"/>
      <c r="AL18" s="5"/>
      <c r="AM18" s="4"/>
    </row>
    <row r="19" spans="1:39" x14ac:dyDescent="0.3">
      <c r="A19" s="2">
        <v>37071</v>
      </c>
      <c r="B19">
        <v>2.8E-3</v>
      </c>
      <c r="C19">
        <v>-1.9400000000000001E-2</v>
      </c>
      <c r="D19">
        <v>-3.7940879241643563E-2</v>
      </c>
      <c r="E19" s="4">
        <f t="shared" si="0"/>
        <v>-4.074087924164356E-2</v>
      </c>
      <c r="F19" s="4"/>
      <c r="G19" t="s">
        <v>8</v>
      </c>
      <c r="H19">
        <v>2000000</v>
      </c>
      <c r="I19" s="8">
        <v>4.6899999999999997E-2</v>
      </c>
      <c r="K19" s="2"/>
      <c r="M19" s="4"/>
      <c r="AJ19" s="4"/>
      <c r="AK19" s="4"/>
      <c r="AL19" s="5"/>
      <c r="AM19" s="4"/>
    </row>
    <row r="20" spans="1:39" x14ac:dyDescent="0.3">
      <c r="A20" s="2">
        <v>37103</v>
      </c>
      <c r="B20">
        <v>3.0000000000000001E-3</v>
      </c>
      <c r="C20">
        <v>-2.1299999999999999E-2</v>
      </c>
      <c r="D20">
        <v>-1.928322942170272E-2</v>
      </c>
      <c r="E20" s="4">
        <f t="shared" si="0"/>
        <v>-2.228322942170272E-2</v>
      </c>
      <c r="F20" s="4"/>
      <c r="K20" s="2"/>
      <c r="M20" s="4"/>
      <c r="AJ20" s="4"/>
      <c r="AK20" s="4"/>
      <c r="AL20" s="5"/>
      <c r="AM20" s="4"/>
    </row>
    <row r="21" spans="1:39" x14ac:dyDescent="0.3">
      <c r="A21" s="2">
        <v>37134</v>
      </c>
      <c r="B21">
        <v>3.0999999999999999E-3</v>
      </c>
      <c r="C21">
        <v>-6.4600000000000005E-2</v>
      </c>
      <c r="D21">
        <v>-6.4623592416868603E-2</v>
      </c>
      <c r="E21" s="4">
        <f t="shared" si="0"/>
        <v>-6.7723592416868608E-2</v>
      </c>
      <c r="F21" s="4"/>
      <c r="G21" s="9" t="s">
        <v>21</v>
      </c>
      <c r="H21">
        <v>5000000</v>
      </c>
      <c r="K21" s="5"/>
      <c r="L21" s="4"/>
      <c r="M21" s="4"/>
      <c r="AJ21" s="4"/>
      <c r="AK21" s="4"/>
      <c r="AL21" s="5"/>
      <c r="AM21" s="4"/>
    </row>
    <row r="22" spans="1:39" x14ac:dyDescent="0.3">
      <c r="A22" s="2">
        <v>37162</v>
      </c>
      <c r="B22">
        <v>2.8E-3</v>
      </c>
      <c r="C22">
        <v>-9.2499999999999999E-2</v>
      </c>
      <c r="D22">
        <v>-5.475515615407725E-2</v>
      </c>
      <c r="E22" s="4">
        <f t="shared" si="0"/>
        <v>-5.7555156154077247E-2</v>
      </c>
      <c r="F22" s="4"/>
      <c r="G22" s="9" t="s">
        <v>22</v>
      </c>
      <c r="H22">
        <v>5000000</v>
      </c>
      <c r="K22" s="5"/>
      <c r="L22" s="4"/>
      <c r="M22" s="4"/>
      <c r="AJ22" s="4"/>
      <c r="AK22" s="4"/>
      <c r="AL22" s="5"/>
      <c r="AM22" s="4"/>
    </row>
    <row r="23" spans="1:39" x14ac:dyDescent="0.3">
      <c r="A23" s="2">
        <v>37195</v>
      </c>
      <c r="B23">
        <v>2.2000000000000001E-3</v>
      </c>
      <c r="C23">
        <v>2.46E-2</v>
      </c>
      <c r="D23">
        <v>6.0976227654409632E-2</v>
      </c>
      <c r="E23" s="4">
        <f t="shared" si="0"/>
        <v>5.8776227654409631E-2</v>
      </c>
      <c r="F23" s="4"/>
      <c r="G23" s="9" t="s">
        <v>25</v>
      </c>
      <c r="H23">
        <v>0.2</v>
      </c>
      <c r="K23" s="5"/>
      <c r="L23" s="4"/>
      <c r="M23" s="4"/>
      <c r="AJ23" s="4"/>
      <c r="AK23" s="4"/>
      <c r="AL23" s="5"/>
      <c r="AM23" s="4"/>
    </row>
    <row r="24" spans="1:39" x14ac:dyDescent="0.3">
      <c r="A24" s="2">
        <v>37225</v>
      </c>
      <c r="B24">
        <v>1.6999999999999999E-3</v>
      </c>
      <c r="C24">
        <v>7.5399999999999995E-2</v>
      </c>
      <c r="D24">
        <v>0.1033693816505238</v>
      </c>
      <c r="E24" s="4">
        <f t="shared" si="0"/>
        <v>0.1016693816505238</v>
      </c>
      <c r="F24" s="4"/>
      <c r="K24" s="5"/>
      <c r="L24" s="4"/>
      <c r="M24" s="4"/>
      <c r="AJ24" s="4"/>
      <c r="AK24" s="4"/>
      <c r="AL24" s="5"/>
      <c r="AM24" s="4"/>
    </row>
    <row r="25" spans="1:39" x14ac:dyDescent="0.3">
      <c r="A25" s="2">
        <v>37256</v>
      </c>
      <c r="B25">
        <v>1.5E-3</v>
      </c>
      <c r="C25">
        <v>1.6E-2</v>
      </c>
      <c r="D25">
        <v>3.1414642591550662E-2</v>
      </c>
      <c r="E25" s="4">
        <f t="shared" si="0"/>
        <v>2.9914642591550661E-2</v>
      </c>
      <c r="F25" s="4"/>
      <c r="K25" s="5"/>
      <c r="L25" s="4"/>
      <c r="M25" s="4"/>
      <c r="AJ25" s="4"/>
      <c r="AK25" s="4"/>
      <c r="AL25" s="5"/>
      <c r="AM25" s="4"/>
    </row>
    <row r="26" spans="1:39" x14ac:dyDescent="0.3">
      <c r="A26" s="2">
        <v>37287</v>
      </c>
      <c r="B26">
        <v>1.4E-3</v>
      </c>
      <c r="C26">
        <v>-1.44E-2</v>
      </c>
      <c r="D26">
        <v>-6.0911827202221852E-2</v>
      </c>
      <c r="E26" s="4">
        <f t="shared" si="0"/>
        <v>-6.2311827202221851E-2</v>
      </c>
      <c r="F26" s="4"/>
      <c r="K26" s="5"/>
      <c r="L26" s="4"/>
      <c r="M26" s="4"/>
      <c r="AJ26" s="4"/>
      <c r="AK26" s="4"/>
      <c r="AL26" s="5"/>
      <c r="AM26" s="4"/>
    </row>
    <row r="27" spans="1:39" x14ac:dyDescent="0.3">
      <c r="A27" s="2">
        <v>37315</v>
      </c>
      <c r="B27">
        <v>1.2999999999999999E-3</v>
      </c>
      <c r="C27">
        <v>-2.29E-2</v>
      </c>
      <c r="D27">
        <v>6.7783528188295764E-2</v>
      </c>
      <c r="E27" s="4">
        <f t="shared" si="0"/>
        <v>6.6483528188295768E-2</v>
      </c>
      <c r="F27" s="4"/>
      <c r="K27" s="5"/>
      <c r="L27" s="4"/>
      <c r="M27" s="4"/>
      <c r="AJ27" s="4"/>
      <c r="AK27" s="4"/>
      <c r="AL27" s="5"/>
      <c r="AM27" s="4"/>
    </row>
    <row r="28" spans="1:39" x14ac:dyDescent="0.3">
      <c r="A28" s="2">
        <v>37343</v>
      </c>
      <c r="B28">
        <v>1.2999999999999999E-3</v>
      </c>
      <c r="C28">
        <v>4.24E-2</v>
      </c>
      <c r="D28">
        <v>-2.4595589913715691E-2</v>
      </c>
      <c r="E28" s="4">
        <f t="shared" si="0"/>
        <v>-2.589558991371569E-2</v>
      </c>
      <c r="F28" s="4"/>
      <c r="K28" s="5"/>
      <c r="L28" s="4"/>
      <c r="M28" s="4"/>
      <c r="AJ28" s="4"/>
      <c r="AK28" s="4"/>
      <c r="AL28" s="5"/>
      <c r="AM28" s="4"/>
    </row>
    <row r="29" spans="1:39" x14ac:dyDescent="0.3">
      <c r="A29" s="2">
        <v>37376</v>
      </c>
      <c r="B29">
        <v>1.5E-3</v>
      </c>
      <c r="C29">
        <v>-5.1999999999999998E-2</v>
      </c>
      <c r="D29">
        <v>9.3912717883512103E-2</v>
      </c>
      <c r="E29" s="4">
        <f t="shared" si="0"/>
        <v>9.2412717883512102E-2</v>
      </c>
      <c r="F29" s="4"/>
      <c r="K29" s="5"/>
      <c r="L29" s="4"/>
      <c r="M29" s="4"/>
      <c r="AJ29" s="4"/>
      <c r="AK29" s="4"/>
      <c r="AL29" s="5"/>
      <c r="AM29" s="4"/>
    </row>
    <row r="30" spans="1:39" x14ac:dyDescent="0.3">
      <c r="A30" s="2">
        <v>37407</v>
      </c>
      <c r="B30">
        <v>1.4E-3</v>
      </c>
      <c r="C30">
        <v>-1.38E-2</v>
      </c>
      <c r="D30">
        <v>1.668657408232668E-3</v>
      </c>
      <c r="E30" s="4">
        <f t="shared" si="0"/>
        <v>2.6865740823266799E-4</v>
      </c>
      <c r="F30" s="4"/>
      <c r="K30" s="5"/>
      <c r="L30" s="4"/>
      <c r="M30" s="4"/>
      <c r="AJ30" s="4"/>
      <c r="AK30" s="4"/>
      <c r="AL30" s="5"/>
      <c r="AM30" s="4"/>
    </row>
    <row r="31" spans="1:39" x14ac:dyDescent="0.3">
      <c r="A31" s="2">
        <v>37435</v>
      </c>
      <c r="B31">
        <v>1.2999999999999999E-3</v>
      </c>
      <c r="C31">
        <v>-7.2099999999999997E-2</v>
      </c>
      <c r="D31">
        <v>-1.9139794897715862E-2</v>
      </c>
      <c r="E31" s="4">
        <f t="shared" si="0"/>
        <v>-2.0439794897715861E-2</v>
      </c>
      <c r="F31" s="4"/>
      <c r="K31" s="5"/>
      <c r="L31" s="4"/>
      <c r="M31" s="4"/>
      <c r="AJ31" s="4"/>
      <c r="AK31" s="4"/>
      <c r="AL31" s="5"/>
      <c r="AM31" s="4"/>
    </row>
    <row r="32" spans="1:39" x14ac:dyDescent="0.3">
      <c r="A32" s="2">
        <v>37468</v>
      </c>
      <c r="B32">
        <v>1.5E-3</v>
      </c>
      <c r="C32">
        <v>-8.1799999999999998E-2</v>
      </c>
      <c r="D32">
        <v>2.276488263728613E-2</v>
      </c>
      <c r="E32" s="4">
        <f t="shared" si="0"/>
        <v>2.1264882637286129E-2</v>
      </c>
      <c r="F32" s="4"/>
      <c r="I32" s="4"/>
      <c r="K32" s="5"/>
      <c r="L32" s="4"/>
      <c r="M32" s="4"/>
      <c r="AJ32" s="4"/>
      <c r="AK32" s="4"/>
      <c r="AL32" s="5"/>
      <c r="AM32" s="4"/>
    </row>
    <row r="33" spans="1:39" x14ac:dyDescent="0.3">
      <c r="A33" s="2">
        <v>37498</v>
      </c>
      <c r="B33">
        <v>1.4E-3</v>
      </c>
      <c r="C33">
        <v>5.0000000000000001E-3</v>
      </c>
      <c r="D33">
        <v>-1.578971645927116E-3</v>
      </c>
      <c r="E33" s="4">
        <f t="shared" si="0"/>
        <v>-2.978971645927116E-3</v>
      </c>
      <c r="F33" s="4"/>
      <c r="I33" s="4"/>
      <c r="K33" s="5"/>
      <c r="L33" s="4"/>
      <c r="M33" s="4"/>
      <c r="AJ33" s="4"/>
      <c r="AK33" s="4"/>
      <c r="AL33" s="5"/>
      <c r="AM33" s="4"/>
    </row>
    <row r="34" spans="1:39" x14ac:dyDescent="0.3">
      <c r="A34" s="2">
        <v>37529</v>
      </c>
      <c r="B34">
        <v>1.4E-3</v>
      </c>
      <c r="C34">
        <v>-0.10349999999999999</v>
      </c>
      <c r="D34">
        <v>-0.119999715691013</v>
      </c>
      <c r="E34" s="4">
        <f t="shared" si="0"/>
        <v>-0.121399715691013</v>
      </c>
      <c r="F34" s="4"/>
      <c r="K34" s="5"/>
      <c r="L34" s="4"/>
      <c r="M34" s="4"/>
      <c r="AJ34" s="4"/>
      <c r="AK34" s="4"/>
      <c r="AL34" s="5"/>
      <c r="AM34" s="4"/>
    </row>
    <row r="35" spans="1:39" x14ac:dyDescent="0.3">
      <c r="A35" s="2">
        <v>37560</v>
      </c>
      <c r="B35">
        <v>1.4E-3</v>
      </c>
      <c r="C35">
        <v>7.8399999999999997E-2</v>
      </c>
      <c r="D35">
        <v>0.1536358423054866</v>
      </c>
      <c r="E35" s="4">
        <f t="shared" si="0"/>
        <v>0.15223584230548659</v>
      </c>
      <c r="F35" s="4"/>
      <c r="K35" s="5"/>
      <c r="L35" s="4"/>
      <c r="M35" s="4"/>
      <c r="AJ35" s="4"/>
      <c r="AK35" s="4"/>
      <c r="AL35" s="5"/>
      <c r="AM35" s="4"/>
    </row>
    <row r="36" spans="1:39" x14ac:dyDescent="0.3">
      <c r="A36" s="2">
        <v>37589</v>
      </c>
      <c r="B36">
        <v>1.1999999999999999E-3</v>
      </c>
      <c r="C36">
        <v>5.96E-2</v>
      </c>
      <c r="D36">
        <v>2.8572328739309951E-2</v>
      </c>
      <c r="E36" s="4">
        <f t="shared" si="0"/>
        <v>2.7372328739309951E-2</v>
      </c>
      <c r="F36" s="4"/>
      <c r="K36" s="5"/>
      <c r="L36" s="4"/>
      <c r="M36" s="4"/>
      <c r="AJ36" s="4"/>
      <c r="AK36" s="4"/>
      <c r="AL36" s="5"/>
      <c r="AM36" s="4"/>
    </row>
    <row r="37" spans="1:39" x14ac:dyDescent="0.3">
      <c r="A37" s="2">
        <v>37621</v>
      </c>
      <c r="B37">
        <v>1.1000000000000001E-3</v>
      </c>
      <c r="C37">
        <v>-5.7599999999999998E-2</v>
      </c>
      <c r="D37">
        <v>-5.0806097548524068E-2</v>
      </c>
      <c r="E37" s="4">
        <f t="shared" si="0"/>
        <v>-5.1906097548524065E-2</v>
      </c>
      <c r="F37" s="4"/>
      <c r="K37" s="5"/>
      <c r="L37" s="4"/>
      <c r="M37" s="4"/>
      <c r="AJ37" s="4"/>
      <c r="AK37" s="4"/>
      <c r="AL37" s="5"/>
      <c r="AM37" s="4"/>
    </row>
    <row r="38" spans="1:39" x14ac:dyDescent="0.3">
      <c r="A38" s="2">
        <v>37652</v>
      </c>
      <c r="B38">
        <v>1E-3</v>
      </c>
      <c r="C38">
        <v>-2.5700000000000001E-2</v>
      </c>
      <c r="D38">
        <v>1.0541601678050769E-2</v>
      </c>
      <c r="E38" s="4">
        <f t="shared" si="0"/>
        <v>9.5416016780507686E-3</v>
      </c>
      <c r="F38" s="4"/>
      <c r="K38" s="5"/>
      <c r="L38" s="4"/>
      <c r="M38" s="4"/>
      <c r="AJ38" s="4"/>
      <c r="AK38" s="4"/>
      <c r="AL38" s="5"/>
      <c r="AM38" s="4"/>
    </row>
    <row r="39" spans="1:39" x14ac:dyDescent="0.3">
      <c r="A39" s="2">
        <v>37680</v>
      </c>
      <c r="B39">
        <v>8.9999999999999998E-4</v>
      </c>
      <c r="C39">
        <v>-1.8800000000000001E-2</v>
      </c>
      <c r="D39">
        <v>1.169833413167288E-2</v>
      </c>
      <c r="E39" s="4">
        <f t="shared" si="0"/>
        <v>1.0798334131672881E-2</v>
      </c>
      <c r="F39" s="4"/>
      <c r="K39" s="5"/>
      <c r="L39" s="4"/>
      <c r="M39" s="4"/>
      <c r="AJ39" s="4"/>
      <c r="AK39" s="4"/>
      <c r="AL39" s="5"/>
      <c r="AM39" s="4"/>
    </row>
    <row r="40" spans="1:39" x14ac:dyDescent="0.3">
      <c r="A40" s="2">
        <v>37711</v>
      </c>
      <c r="B40">
        <v>1E-3</v>
      </c>
      <c r="C40">
        <v>1.09E-2</v>
      </c>
      <c r="D40">
        <v>3.6681256400544288E-2</v>
      </c>
      <c r="E40" s="4">
        <f t="shared" si="0"/>
        <v>3.5681256400544287E-2</v>
      </c>
      <c r="F40" s="4"/>
      <c r="K40" s="5"/>
      <c r="L40" s="4"/>
      <c r="M40" s="4"/>
      <c r="AJ40" s="4"/>
      <c r="AK40" s="4"/>
      <c r="AL40" s="5"/>
      <c r="AM40" s="4"/>
    </row>
    <row r="41" spans="1:39" x14ac:dyDescent="0.3">
      <c r="A41" s="2">
        <v>37741</v>
      </c>
      <c r="B41">
        <v>1E-3</v>
      </c>
      <c r="C41">
        <v>8.2200000000000009E-2</v>
      </c>
      <c r="D41">
        <v>-3.046100862340197E-2</v>
      </c>
      <c r="E41" s="4">
        <f t="shared" si="0"/>
        <v>-3.1461008623401968E-2</v>
      </c>
      <c r="F41" s="4"/>
      <c r="K41" s="5"/>
      <c r="L41" s="4"/>
      <c r="M41" s="4"/>
      <c r="AJ41" s="4"/>
      <c r="AK41" s="4"/>
      <c r="AL41" s="5"/>
      <c r="AM41" s="4"/>
    </row>
    <row r="42" spans="1:39" x14ac:dyDescent="0.3">
      <c r="A42" s="2">
        <v>37771</v>
      </c>
      <c r="B42">
        <v>8.9999999999999998E-4</v>
      </c>
      <c r="C42">
        <v>6.0499999999999998E-2</v>
      </c>
      <c r="D42">
        <v>8.7826733243308169E-3</v>
      </c>
      <c r="E42" s="4">
        <f t="shared" si="0"/>
        <v>7.8826733243308172E-3</v>
      </c>
      <c r="F42" s="4"/>
      <c r="K42" s="5"/>
      <c r="L42" s="4"/>
      <c r="M42" s="4"/>
      <c r="AJ42" s="4"/>
      <c r="AK42" s="4"/>
      <c r="AL42" s="5"/>
      <c r="AM42" s="4"/>
    </row>
    <row r="43" spans="1:39" x14ac:dyDescent="0.3">
      <c r="A43" s="2">
        <v>37802</v>
      </c>
      <c r="B43">
        <v>1E-3</v>
      </c>
      <c r="C43">
        <v>1.4200000000000001E-2</v>
      </c>
      <c r="D43">
        <v>1.9847528916929619E-2</v>
      </c>
      <c r="E43" s="4">
        <f t="shared" si="0"/>
        <v>1.8847528916929618E-2</v>
      </c>
      <c r="F43" s="4"/>
      <c r="K43" s="5"/>
      <c r="L43" s="4"/>
      <c r="M43" s="4"/>
      <c r="AJ43" s="4"/>
      <c r="AK43" s="4"/>
      <c r="AL43" s="5"/>
      <c r="AM43" s="4"/>
    </row>
    <row r="44" spans="1:39" x14ac:dyDescent="0.3">
      <c r="A44" s="2">
        <v>37833</v>
      </c>
      <c r="B44">
        <v>7.000000000000001E-4</v>
      </c>
      <c r="C44">
        <v>2.35E-2</v>
      </c>
      <c r="D44">
        <v>8.6988963580493892E-2</v>
      </c>
      <c r="E44" s="4">
        <f t="shared" si="0"/>
        <v>8.6288963580493885E-2</v>
      </c>
      <c r="F44" s="4"/>
      <c r="K44" s="5"/>
      <c r="L44" s="4"/>
      <c r="M44" s="4"/>
      <c r="AJ44" s="4"/>
      <c r="AK44" s="4"/>
      <c r="AL44" s="5"/>
      <c r="AM44" s="4"/>
    </row>
    <row r="45" spans="1:39" x14ac:dyDescent="0.3">
      <c r="A45" s="2">
        <v>37862</v>
      </c>
      <c r="B45">
        <v>7.000000000000001E-4</v>
      </c>
      <c r="C45">
        <v>2.3400000000000001E-2</v>
      </c>
      <c r="D45">
        <v>2.085556491622198E-2</v>
      </c>
      <c r="E45" s="4">
        <f t="shared" si="0"/>
        <v>2.0155564916221981E-2</v>
      </c>
      <c r="F45" s="4"/>
      <c r="K45" s="5"/>
      <c r="L45" s="4"/>
      <c r="M45" s="4"/>
      <c r="AJ45" s="4"/>
      <c r="AK45" s="4"/>
      <c r="AL45" s="5"/>
      <c r="AM45" s="4"/>
    </row>
    <row r="46" spans="1:39" x14ac:dyDescent="0.3">
      <c r="A46" s="2">
        <v>37894</v>
      </c>
      <c r="B46">
        <v>8.0000000000000004E-4</v>
      </c>
      <c r="C46">
        <v>-1.24E-2</v>
      </c>
      <c r="D46">
        <v>-3.039361318442171E-2</v>
      </c>
      <c r="E46" s="4">
        <f t="shared" si="0"/>
        <v>-3.1193613184421709E-2</v>
      </c>
      <c r="F46" s="4"/>
      <c r="K46" s="5"/>
      <c r="L46" s="4"/>
      <c r="M46" s="4"/>
      <c r="AJ46" s="4"/>
      <c r="AK46" s="4"/>
      <c r="AL46" s="5"/>
      <c r="AM46" s="4"/>
    </row>
    <row r="47" spans="1:39" x14ac:dyDescent="0.3">
      <c r="A47" s="2">
        <v>37925</v>
      </c>
      <c r="B47">
        <v>7.000000000000001E-4</v>
      </c>
      <c r="C47">
        <v>6.08E-2</v>
      </c>
      <c r="D47">
        <v>0.14188758944614319</v>
      </c>
      <c r="E47" s="4">
        <f t="shared" si="0"/>
        <v>0.14118758944614318</v>
      </c>
      <c r="F47" s="4"/>
      <c r="K47" s="5"/>
      <c r="L47" s="4"/>
      <c r="M47" s="4"/>
      <c r="AJ47" s="4"/>
      <c r="AK47" s="4"/>
      <c r="AL47" s="5"/>
      <c r="AM47" s="4"/>
    </row>
    <row r="48" spans="1:39" x14ac:dyDescent="0.3">
      <c r="A48" s="2">
        <v>37953</v>
      </c>
      <c r="B48">
        <v>7.000000000000001E-4</v>
      </c>
      <c r="C48">
        <v>1.35E-2</v>
      </c>
      <c r="D48">
        <v>6.4570272277295624E-3</v>
      </c>
      <c r="E48" s="4">
        <f t="shared" si="0"/>
        <v>5.7570272277295623E-3</v>
      </c>
      <c r="F48" s="4"/>
      <c r="K48" s="5"/>
      <c r="L48" s="4"/>
      <c r="M48" s="4"/>
      <c r="AJ48" s="4"/>
      <c r="AK48" s="4"/>
      <c r="AL48" s="5"/>
      <c r="AM48" s="4"/>
    </row>
    <row r="49" spans="1:39" x14ac:dyDescent="0.3">
      <c r="A49" s="2">
        <v>37986</v>
      </c>
      <c r="B49">
        <v>8.0000000000000004E-4</v>
      </c>
      <c r="C49">
        <v>4.2900000000000001E-2</v>
      </c>
      <c r="D49">
        <v>7.5785835756212575E-2</v>
      </c>
      <c r="E49" s="4">
        <f t="shared" si="0"/>
        <v>7.4985835756212579E-2</v>
      </c>
      <c r="F49" s="4"/>
      <c r="K49" s="5"/>
      <c r="L49" s="4"/>
      <c r="M49" s="4"/>
      <c r="AJ49" s="4"/>
      <c r="AK49" s="4"/>
      <c r="AL49" s="5"/>
      <c r="AM49" s="4"/>
    </row>
    <row r="50" spans="1:39" x14ac:dyDescent="0.3">
      <c r="A50" s="2">
        <v>38016</v>
      </c>
      <c r="B50">
        <v>7.000000000000001E-4</v>
      </c>
      <c r="C50">
        <v>2.1499999999999998E-2</v>
      </c>
      <c r="D50">
        <v>-6.9857984243135024E-2</v>
      </c>
      <c r="E50" s="4">
        <f t="shared" si="0"/>
        <v>-7.055798424313503E-2</v>
      </c>
      <c r="F50" s="4"/>
      <c r="K50" s="5"/>
      <c r="L50" s="4"/>
      <c r="M50" s="4"/>
      <c r="AJ50" s="4"/>
      <c r="AK50" s="4"/>
      <c r="AL50" s="5"/>
      <c r="AM50" s="4"/>
    </row>
    <row r="51" spans="1:39" x14ac:dyDescent="0.3">
      <c r="A51" s="2">
        <v>38044</v>
      </c>
      <c r="B51">
        <v>5.9999999999999995E-4</v>
      </c>
      <c r="C51">
        <v>1.4E-2</v>
      </c>
      <c r="D51">
        <v>-9.0704501783115035E-3</v>
      </c>
      <c r="E51" s="4">
        <f t="shared" si="0"/>
        <v>-9.6704501783115033E-3</v>
      </c>
      <c r="F51" s="4"/>
      <c r="K51" s="5"/>
      <c r="L51" s="4"/>
      <c r="M51" s="4"/>
      <c r="AJ51" s="4"/>
      <c r="AK51" s="4"/>
      <c r="AL51" s="5"/>
      <c r="AM51" s="4"/>
    </row>
    <row r="52" spans="1:39" x14ac:dyDescent="0.3">
      <c r="A52" s="2">
        <v>38077</v>
      </c>
      <c r="B52">
        <v>8.9999999999999998E-4</v>
      </c>
      <c r="C52">
        <v>-1.32E-2</v>
      </c>
      <c r="D52">
        <v>4.934689158012965E-2</v>
      </c>
      <c r="E52" s="4">
        <f t="shared" si="0"/>
        <v>4.8446891580129652E-2</v>
      </c>
      <c r="F52" s="4"/>
      <c r="K52" s="5"/>
      <c r="L52" s="4"/>
      <c r="M52" s="4"/>
      <c r="AJ52" s="4"/>
      <c r="AK52" s="4"/>
      <c r="AL52" s="5"/>
      <c r="AM52" s="4"/>
    </row>
    <row r="53" spans="1:39" x14ac:dyDescent="0.3">
      <c r="A53" s="2">
        <v>38107</v>
      </c>
      <c r="B53">
        <v>8.0000000000000004E-4</v>
      </c>
      <c r="C53">
        <v>-1.83E-2</v>
      </c>
      <c r="D53">
        <v>5.6308176548277029E-2</v>
      </c>
      <c r="E53" s="4">
        <f t="shared" si="0"/>
        <v>5.5508176548277027E-2</v>
      </c>
      <c r="F53" s="4"/>
      <c r="K53" s="5"/>
      <c r="L53" s="4"/>
      <c r="M53" s="4"/>
      <c r="AJ53" s="4"/>
      <c r="AK53" s="4"/>
      <c r="AL53" s="5"/>
      <c r="AM53" s="4"/>
    </row>
    <row r="54" spans="1:39" x14ac:dyDescent="0.3">
      <c r="A54" s="2">
        <v>38135</v>
      </c>
      <c r="B54">
        <v>5.9999999999999995E-4</v>
      </c>
      <c r="C54">
        <v>1.17E-2</v>
      </c>
      <c r="D54">
        <v>-1.792608453684915E-2</v>
      </c>
      <c r="E54" s="4">
        <f t="shared" si="0"/>
        <v>-1.852608453684915E-2</v>
      </c>
      <c r="F54" s="4"/>
      <c r="K54" s="5"/>
      <c r="L54" s="4"/>
      <c r="M54" s="4"/>
      <c r="AJ54" s="4"/>
      <c r="AK54" s="4"/>
      <c r="AL54" s="5"/>
      <c r="AM54" s="4"/>
    </row>
    <row r="55" spans="1:39" x14ac:dyDescent="0.3">
      <c r="A55" s="2">
        <v>38168</v>
      </c>
      <c r="B55">
        <v>8.0000000000000004E-4</v>
      </c>
      <c r="C55">
        <v>1.8599999999999998E-2</v>
      </c>
      <c r="D55">
        <v>6.4451943748443638E-2</v>
      </c>
      <c r="E55" s="4">
        <f t="shared" si="0"/>
        <v>6.3651943748443643E-2</v>
      </c>
      <c r="F55" s="4"/>
      <c r="K55" s="5"/>
      <c r="L55" s="4"/>
      <c r="M55" s="4"/>
      <c r="AJ55" s="4"/>
      <c r="AK55" s="4"/>
      <c r="AL55" s="5"/>
      <c r="AM55" s="4"/>
    </row>
    <row r="56" spans="1:39" x14ac:dyDescent="0.3">
      <c r="A56" s="2">
        <v>38198</v>
      </c>
      <c r="B56">
        <v>1E-3</v>
      </c>
      <c r="C56">
        <v>-4.0599999999999997E-2</v>
      </c>
      <c r="D56">
        <v>-8.4990725289521327E-2</v>
      </c>
      <c r="E56" s="4">
        <f t="shared" si="0"/>
        <v>-8.5990725289521328E-2</v>
      </c>
      <c r="F56" s="4"/>
      <c r="K56" s="5"/>
      <c r="L56" s="4"/>
      <c r="M56" s="4"/>
      <c r="AJ56" s="4"/>
      <c r="AK56" s="4"/>
      <c r="AL56" s="5"/>
      <c r="AM56" s="4"/>
    </row>
    <row r="57" spans="1:39" x14ac:dyDescent="0.3">
      <c r="A57" s="2">
        <v>38230</v>
      </c>
      <c r="B57">
        <v>1.1000000000000001E-3</v>
      </c>
      <c r="C57">
        <v>8.0000000000000004E-4</v>
      </c>
      <c r="D57">
        <v>4.5006261740763781E-3</v>
      </c>
      <c r="E57" s="4">
        <f t="shared" si="0"/>
        <v>3.4006261740763778E-3</v>
      </c>
      <c r="F57" s="4"/>
      <c r="K57" s="5"/>
      <c r="L57" s="4"/>
      <c r="M57" s="4"/>
      <c r="AJ57" s="4"/>
      <c r="AK57" s="4"/>
      <c r="AL57" s="5"/>
      <c r="AM57" s="4"/>
    </row>
    <row r="58" spans="1:39" x14ac:dyDescent="0.3">
      <c r="A58" s="2">
        <v>38260</v>
      </c>
      <c r="B58">
        <v>1.1000000000000001E-3</v>
      </c>
      <c r="C58">
        <v>1.6E-2</v>
      </c>
      <c r="D58">
        <v>-2.9020402332437249E-2</v>
      </c>
      <c r="E58" s="4">
        <f t="shared" si="0"/>
        <v>-3.0120402332437249E-2</v>
      </c>
      <c r="F58" s="4"/>
      <c r="K58" s="5"/>
      <c r="L58" s="4"/>
      <c r="M58" s="4"/>
      <c r="AJ58" s="4"/>
      <c r="AK58" s="4"/>
      <c r="AL58" s="5"/>
      <c r="AM58" s="4"/>
    </row>
    <row r="59" spans="1:39" x14ac:dyDescent="0.3">
      <c r="A59" s="2">
        <v>38289</v>
      </c>
      <c r="B59">
        <v>1.1000000000000001E-3</v>
      </c>
      <c r="C59">
        <v>1.43E-2</v>
      </c>
      <c r="D59">
        <v>-3.0010806993515899E-2</v>
      </c>
      <c r="E59" s="4">
        <f t="shared" si="0"/>
        <v>-3.1110806993515899E-2</v>
      </c>
      <c r="F59" s="4"/>
      <c r="K59" s="5"/>
      <c r="L59" s="4"/>
      <c r="M59" s="4"/>
      <c r="AJ59" s="4"/>
      <c r="AK59" s="4"/>
      <c r="AL59" s="5"/>
      <c r="AM59" s="4"/>
    </row>
    <row r="60" spans="1:39" x14ac:dyDescent="0.3">
      <c r="A60" s="2">
        <v>38321</v>
      </c>
      <c r="B60">
        <v>1.5E-3</v>
      </c>
      <c r="C60">
        <v>4.5400000000000003E-2</v>
      </c>
      <c r="D60">
        <v>3.0533930112819969E-2</v>
      </c>
      <c r="E60" s="4">
        <f t="shared" si="0"/>
        <v>2.9033930112819968E-2</v>
      </c>
      <c r="F60" s="4"/>
      <c r="K60" s="5"/>
      <c r="L60" s="4"/>
      <c r="M60" s="4"/>
      <c r="AJ60" s="4"/>
      <c r="AK60" s="4"/>
      <c r="AL60" s="5"/>
      <c r="AM60" s="4"/>
    </row>
    <row r="61" spans="1:39" x14ac:dyDescent="0.3">
      <c r="A61" s="2">
        <v>38352</v>
      </c>
      <c r="B61">
        <v>1.6000000000000001E-3</v>
      </c>
      <c r="C61">
        <v>3.4299999999999997E-2</v>
      </c>
      <c r="D61">
        <v>3.1159934169153181E-2</v>
      </c>
      <c r="E61" s="4">
        <f t="shared" si="0"/>
        <v>2.9559934169153181E-2</v>
      </c>
      <c r="F61" s="4"/>
      <c r="K61" s="5"/>
      <c r="L61" s="4"/>
      <c r="M61" s="4"/>
      <c r="AJ61" s="4"/>
      <c r="AK61" s="4"/>
      <c r="AL61" s="5"/>
      <c r="AM61" s="4"/>
    </row>
    <row r="62" spans="1:39" x14ac:dyDescent="0.3">
      <c r="A62" s="2">
        <v>38383</v>
      </c>
      <c r="B62">
        <v>1.6000000000000001E-3</v>
      </c>
      <c r="C62">
        <v>-2.76E-2</v>
      </c>
      <c r="D62">
        <v>2.7903427979726479E-2</v>
      </c>
      <c r="E62" s="4">
        <f t="shared" si="0"/>
        <v>2.6303427979726478E-2</v>
      </c>
      <c r="F62" s="4"/>
      <c r="K62" s="5"/>
      <c r="L62" s="4"/>
      <c r="M62" s="4"/>
      <c r="AJ62" s="4"/>
      <c r="AK62" s="4"/>
      <c r="AL62" s="5"/>
      <c r="AM62" s="4"/>
    </row>
    <row r="63" spans="1:39" x14ac:dyDescent="0.3">
      <c r="A63" s="2">
        <v>38411</v>
      </c>
      <c r="B63">
        <v>1.6000000000000001E-3</v>
      </c>
      <c r="C63">
        <v>1.89E-2</v>
      </c>
      <c r="D63">
        <v>0</v>
      </c>
      <c r="E63" s="4">
        <f t="shared" si="0"/>
        <v>-1.6000000000000001E-3</v>
      </c>
      <c r="F63" s="4"/>
      <c r="K63" s="5"/>
      <c r="L63" s="4"/>
      <c r="M63" s="4"/>
      <c r="AJ63" s="4"/>
      <c r="AK63" s="4"/>
      <c r="AL63" s="5"/>
      <c r="AM63" s="4"/>
    </row>
    <row r="64" spans="1:39" x14ac:dyDescent="0.3">
      <c r="A64" s="2">
        <v>38442</v>
      </c>
      <c r="B64">
        <v>2.0999999999999999E-3</v>
      </c>
      <c r="C64">
        <v>-1.9699999999999999E-2</v>
      </c>
      <c r="D64">
        <v>2.0849270729976971E-2</v>
      </c>
      <c r="E64" s="4">
        <f t="shared" si="0"/>
        <v>1.874927072997697E-2</v>
      </c>
      <c r="F64" s="4"/>
      <c r="K64" s="5"/>
      <c r="L64" s="4"/>
      <c r="M64" s="4"/>
      <c r="AJ64" s="4"/>
      <c r="AK64" s="4"/>
      <c r="AL64" s="5"/>
      <c r="AM64" s="4"/>
    </row>
    <row r="65" spans="1:39" x14ac:dyDescent="0.3">
      <c r="A65" s="2">
        <v>38471</v>
      </c>
      <c r="B65">
        <v>2.0999999999999999E-3</v>
      </c>
      <c r="C65">
        <v>-2.6100000000000002E-2</v>
      </c>
      <c r="D65">
        <v>-0.1075978325118279</v>
      </c>
      <c r="E65" s="4">
        <f t="shared" si="0"/>
        <v>-0.10969783251182791</v>
      </c>
      <c r="F65" s="4"/>
      <c r="K65" s="5"/>
      <c r="L65" s="4"/>
      <c r="M65" s="4"/>
      <c r="AJ65" s="4"/>
      <c r="AK65" s="4"/>
      <c r="AL65" s="5"/>
      <c r="AM65" s="4"/>
    </row>
    <row r="66" spans="1:39" x14ac:dyDescent="0.3">
      <c r="A66" s="2">
        <v>38503</v>
      </c>
      <c r="B66">
        <v>2.3999999999999998E-3</v>
      </c>
      <c r="C66">
        <v>3.6499999999999998E-2</v>
      </c>
      <c r="D66">
        <v>7.7431942200407227E-3</v>
      </c>
      <c r="E66" s="4">
        <f t="shared" si="0"/>
        <v>5.3431942200407225E-3</v>
      </c>
      <c r="F66" s="4"/>
      <c r="K66" s="5"/>
      <c r="L66" s="4"/>
      <c r="M66" s="4"/>
      <c r="AJ66" s="4"/>
      <c r="AK66" s="4"/>
      <c r="AL66" s="5"/>
      <c r="AM66" s="4"/>
    </row>
    <row r="67" spans="1:39" x14ac:dyDescent="0.3">
      <c r="A67" s="2">
        <v>38533</v>
      </c>
      <c r="B67">
        <v>2.3E-3</v>
      </c>
      <c r="C67">
        <v>5.6999999999999993E-3</v>
      </c>
      <c r="D67">
        <v>-5.6750461324378942E-2</v>
      </c>
      <c r="E67" s="4">
        <f t="shared" ref="E67:E130" si="1">D67-$B67</f>
        <v>-5.9050461324378939E-2</v>
      </c>
      <c r="F67" s="4"/>
      <c r="K67" s="5"/>
      <c r="L67" s="4"/>
      <c r="M67" s="4"/>
      <c r="AJ67" s="4"/>
      <c r="AK67" s="4"/>
      <c r="AL67" s="5"/>
      <c r="AM67" s="4"/>
    </row>
    <row r="68" spans="1:39" x14ac:dyDescent="0.3">
      <c r="A68" s="2">
        <v>38562</v>
      </c>
      <c r="B68">
        <v>2.3999999999999998E-3</v>
      </c>
      <c r="C68">
        <v>3.9199999999999999E-2</v>
      </c>
      <c r="D68">
        <v>3.7345003221658742E-2</v>
      </c>
      <c r="E68" s="4">
        <f t="shared" si="1"/>
        <v>3.4945003221658742E-2</v>
      </c>
      <c r="F68" s="4"/>
      <c r="K68" s="5"/>
      <c r="L68" s="4"/>
      <c r="M68" s="4"/>
      <c r="AJ68" s="4"/>
      <c r="AK68" s="4"/>
      <c r="AL68" s="5"/>
      <c r="AM68" s="4"/>
    </row>
    <row r="69" spans="1:39" x14ac:dyDescent="0.3">
      <c r="A69" s="2">
        <v>38595</v>
      </c>
      <c r="B69">
        <v>3.0000000000000001E-3</v>
      </c>
      <c r="C69">
        <v>-1.2200000000000001E-2</v>
      </c>
      <c r="D69">
        <v>-4.5781337830241763E-2</v>
      </c>
      <c r="E69" s="4">
        <f t="shared" si="1"/>
        <v>-4.8781337830241765E-2</v>
      </c>
      <c r="F69" s="4"/>
      <c r="K69" s="5"/>
      <c r="L69" s="4"/>
      <c r="M69" s="4"/>
      <c r="AJ69" s="4"/>
      <c r="AK69" s="4"/>
      <c r="AL69" s="5"/>
      <c r="AM69" s="4"/>
    </row>
    <row r="70" spans="1:39" x14ac:dyDescent="0.3">
      <c r="A70" s="2">
        <v>38625</v>
      </c>
      <c r="B70">
        <v>2.8999999999999998E-3</v>
      </c>
      <c r="C70">
        <v>4.8999999999999998E-3</v>
      </c>
      <c r="D70">
        <v>3.1062321986621962E-2</v>
      </c>
      <c r="E70" s="4">
        <f t="shared" si="1"/>
        <v>2.8162321986621962E-2</v>
      </c>
      <c r="F70" s="4"/>
      <c r="K70" s="5"/>
      <c r="L70" s="4"/>
      <c r="M70" s="4"/>
      <c r="AJ70" s="4"/>
      <c r="AK70" s="4"/>
      <c r="AL70" s="5"/>
      <c r="AM70" s="4"/>
    </row>
    <row r="71" spans="1:39" x14ac:dyDescent="0.3">
      <c r="A71" s="2">
        <v>38656</v>
      </c>
      <c r="B71">
        <v>2.7000000000000001E-3</v>
      </c>
      <c r="C71">
        <v>-2.0199999999999999E-2</v>
      </c>
      <c r="D71">
        <v>3.571418369008475E-2</v>
      </c>
      <c r="E71" s="4">
        <f t="shared" si="1"/>
        <v>3.3014183690084749E-2</v>
      </c>
      <c r="F71" s="4"/>
      <c r="K71" s="5"/>
      <c r="L71" s="4"/>
      <c r="M71" s="4"/>
      <c r="AJ71" s="4"/>
      <c r="AK71" s="4"/>
      <c r="AL71" s="5"/>
      <c r="AM71" s="4"/>
    </row>
    <row r="72" spans="1:39" x14ac:dyDescent="0.3">
      <c r="A72" s="2">
        <v>38686</v>
      </c>
      <c r="B72">
        <v>3.0999999999999999E-3</v>
      </c>
      <c r="C72">
        <v>3.61E-2</v>
      </c>
      <c r="D72">
        <v>3.8443398177951893E-2</v>
      </c>
      <c r="E72" s="4">
        <f t="shared" si="1"/>
        <v>3.5343398177951894E-2</v>
      </c>
      <c r="F72" s="4"/>
      <c r="K72" s="5"/>
      <c r="L72" s="4"/>
      <c r="M72" s="4"/>
      <c r="AJ72" s="4"/>
      <c r="AK72" s="4"/>
      <c r="AL72" s="5"/>
      <c r="AM72" s="4"/>
    </row>
    <row r="73" spans="1:39" x14ac:dyDescent="0.3">
      <c r="A73" s="2">
        <v>38716</v>
      </c>
      <c r="B73">
        <v>3.2000000000000002E-3</v>
      </c>
      <c r="C73">
        <v>-2.5000000000000001E-3</v>
      </c>
      <c r="D73">
        <v>-1.2486155268169531E-2</v>
      </c>
      <c r="E73" s="4">
        <f t="shared" si="1"/>
        <v>-1.5686155268169532E-2</v>
      </c>
      <c r="F73" s="4"/>
      <c r="K73" s="5"/>
      <c r="L73" s="4"/>
      <c r="M73" s="4"/>
      <c r="AJ73" s="4"/>
      <c r="AK73" s="4"/>
      <c r="AL73" s="5"/>
      <c r="AM73" s="4"/>
    </row>
    <row r="74" spans="1:39" x14ac:dyDescent="0.3">
      <c r="A74" s="2">
        <v>38748</v>
      </c>
      <c r="B74">
        <v>3.5000000000000001E-3</v>
      </c>
      <c r="C74">
        <v>3.04E-2</v>
      </c>
      <c r="D74">
        <v>-6.1291676080431311E-2</v>
      </c>
      <c r="E74" s="4">
        <f t="shared" si="1"/>
        <v>-6.4791676080431307E-2</v>
      </c>
      <c r="F74" s="4"/>
      <c r="K74" s="5"/>
      <c r="L74" s="4"/>
      <c r="M74" s="4"/>
      <c r="AJ74" s="4"/>
      <c r="AK74" s="4"/>
      <c r="AL74" s="5"/>
      <c r="AM74" s="4"/>
    </row>
    <row r="75" spans="1:39" x14ac:dyDescent="0.3">
      <c r="A75" s="2">
        <v>38776</v>
      </c>
      <c r="B75">
        <v>3.3999999999999998E-3</v>
      </c>
      <c r="C75">
        <v>-3.0000000000000001E-3</v>
      </c>
      <c r="D75">
        <v>1.792222527850371E-2</v>
      </c>
      <c r="E75" s="4">
        <f t="shared" si="1"/>
        <v>1.4522225278503709E-2</v>
      </c>
      <c r="F75" s="4"/>
      <c r="K75" s="5"/>
      <c r="L75" s="4"/>
      <c r="M75" s="4"/>
      <c r="AJ75" s="4"/>
      <c r="AK75" s="4"/>
      <c r="AL75" s="5"/>
      <c r="AM75" s="4"/>
    </row>
    <row r="76" spans="1:39" x14ac:dyDescent="0.3">
      <c r="A76" s="2">
        <v>38807</v>
      </c>
      <c r="B76">
        <v>3.7000000000000002E-3</v>
      </c>
      <c r="C76">
        <v>1.46E-2</v>
      </c>
      <c r="D76">
        <v>2.8536605275528371E-2</v>
      </c>
      <c r="E76" s="4">
        <f t="shared" si="1"/>
        <v>2.4836605275528369E-2</v>
      </c>
      <c r="F76" s="4"/>
      <c r="K76" s="5"/>
      <c r="L76" s="4"/>
      <c r="M76" s="4"/>
      <c r="AJ76" s="4"/>
      <c r="AK76" s="4"/>
      <c r="AL76" s="5"/>
      <c r="AM76" s="4"/>
    </row>
    <row r="77" spans="1:39" x14ac:dyDescent="0.3">
      <c r="A77" s="2">
        <v>38835</v>
      </c>
      <c r="B77">
        <v>3.5999999999999999E-3</v>
      </c>
      <c r="C77">
        <v>7.3000000000000001E-3</v>
      </c>
      <c r="D77">
        <v>0.12868328220229269</v>
      </c>
      <c r="E77" s="4">
        <f t="shared" si="1"/>
        <v>0.1250832822022927</v>
      </c>
      <c r="F77" s="4"/>
      <c r="K77" s="5"/>
      <c r="L77" s="4"/>
      <c r="M77" s="4"/>
      <c r="AJ77" s="4"/>
      <c r="AK77" s="4"/>
      <c r="AL77" s="5"/>
      <c r="AM77" s="4"/>
    </row>
    <row r="78" spans="1:39" x14ac:dyDescent="0.3">
      <c r="A78" s="2">
        <v>38868</v>
      </c>
      <c r="B78">
        <v>4.3E-3</v>
      </c>
      <c r="C78">
        <v>-3.5700000000000003E-2</v>
      </c>
      <c r="D78">
        <v>-1.538230259297514E-2</v>
      </c>
      <c r="E78" s="4">
        <f t="shared" si="1"/>
        <v>-1.968230259297514E-2</v>
      </c>
      <c r="F78" s="4"/>
      <c r="K78" s="5"/>
      <c r="L78" s="4"/>
      <c r="M78" s="4"/>
      <c r="AJ78" s="4"/>
      <c r="AK78" s="4"/>
      <c r="AL78" s="5"/>
      <c r="AM78" s="4"/>
    </row>
    <row r="79" spans="1:39" x14ac:dyDescent="0.3">
      <c r="A79" s="2">
        <v>38898</v>
      </c>
      <c r="B79">
        <v>4.0000000000000001E-3</v>
      </c>
      <c r="C79">
        <v>-3.5000000000000001E-3</v>
      </c>
      <c r="D79">
        <v>-3.454508739700253E-2</v>
      </c>
      <c r="E79" s="4">
        <f t="shared" si="1"/>
        <v>-3.8545087397002534E-2</v>
      </c>
      <c r="F79" s="4"/>
      <c r="K79" s="5"/>
      <c r="L79" s="4"/>
      <c r="M79" s="4"/>
      <c r="AJ79" s="4"/>
      <c r="AK79" s="4"/>
      <c r="AL79" s="5"/>
      <c r="AM79" s="4"/>
    </row>
    <row r="80" spans="1:39" x14ac:dyDescent="0.3">
      <c r="A80" s="2">
        <v>38929</v>
      </c>
      <c r="B80">
        <v>4.0000000000000001E-3</v>
      </c>
      <c r="C80">
        <v>-7.8000000000000014E-3</v>
      </c>
      <c r="D80">
        <v>-0.12838923606682809</v>
      </c>
      <c r="E80" s="4">
        <f t="shared" si="1"/>
        <v>-0.13238923606682809</v>
      </c>
      <c r="F80" s="4"/>
      <c r="K80" s="5"/>
      <c r="L80" s="4"/>
      <c r="M80" s="4"/>
      <c r="AJ80" s="4"/>
      <c r="AK80" s="4"/>
      <c r="AL80" s="5"/>
      <c r="AM80" s="4"/>
    </row>
    <row r="81" spans="1:39" x14ac:dyDescent="0.3">
      <c r="A81" s="2">
        <v>38960</v>
      </c>
      <c r="B81">
        <v>4.1999999999999997E-3</v>
      </c>
      <c r="C81">
        <v>2.0299999999999999E-2</v>
      </c>
      <c r="D81">
        <v>2.5126201659277338E-2</v>
      </c>
      <c r="E81" s="4">
        <f t="shared" si="1"/>
        <v>2.0926201659277339E-2</v>
      </c>
      <c r="F81" s="4"/>
      <c r="K81" s="5"/>
      <c r="L81" s="4"/>
      <c r="M81" s="4"/>
      <c r="AJ81" s="4"/>
      <c r="AK81" s="4"/>
      <c r="AL81" s="5"/>
      <c r="AM81" s="4"/>
    </row>
    <row r="82" spans="1:39" x14ac:dyDescent="0.3">
      <c r="A82" s="2">
        <v>38989</v>
      </c>
      <c r="B82">
        <v>4.0999999999999986E-3</v>
      </c>
      <c r="C82">
        <v>1.84E-2</v>
      </c>
      <c r="D82">
        <v>3.7935946514569031E-2</v>
      </c>
      <c r="E82" s="4">
        <f t="shared" si="1"/>
        <v>3.3835946514569032E-2</v>
      </c>
      <c r="F82" s="4"/>
      <c r="K82" s="5"/>
      <c r="L82" s="4"/>
      <c r="M82" s="4"/>
      <c r="AJ82" s="4"/>
      <c r="AK82" s="4"/>
      <c r="AL82" s="5"/>
      <c r="AM82" s="4"/>
    </row>
    <row r="83" spans="1:39" x14ac:dyDescent="0.3">
      <c r="A83" s="2">
        <v>39021</v>
      </c>
      <c r="B83">
        <v>4.0999999999999986E-3</v>
      </c>
      <c r="C83">
        <v>3.2300000000000002E-2</v>
      </c>
      <c r="D83">
        <v>5.9393822712395863E-2</v>
      </c>
      <c r="E83" s="4">
        <f t="shared" si="1"/>
        <v>5.5293822712395864E-2</v>
      </c>
      <c r="F83" s="4"/>
      <c r="K83" s="5"/>
      <c r="L83" s="4"/>
      <c r="M83" s="4"/>
      <c r="AJ83" s="4"/>
      <c r="AK83" s="4"/>
      <c r="AL83" s="5"/>
      <c r="AM83" s="4"/>
    </row>
    <row r="84" spans="1:39" x14ac:dyDescent="0.3">
      <c r="A84" s="2">
        <v>39051</v>
      </c>
      <c r="B84">
        <v>4.1999999999999997E-3</v>
      </c>
      <c r="C84">
        <v>1.7100000000000001E-2</v>
      </c>
      <c r="D84">
        <v>3.9053961083634972E-2</v>
      </c>
      <c r="E84" s="4">
        <f t="shared" si="1"/>
        <v>3.485396108363497E-2</v>
      </c>
      <c r="F84" s="4"/>
      <c r="K84" s="5"/>
      <c r="L84" s="4"/>
      <c r="M84" s="4"/>
      <c r="AJ84" s="4"/>
      <c r="AK84" s="4"/>
      <c r="AL84" s="5"/>
      <c r="AM84" s="4"/>
    </row>
    <row r="85" spans="1:39" x14ac:dyDescent="0.3">
      <c r="A85" s="2">
        <v>39080</v>
      </c>
      <c r="B85">
        <v>4.0000000000000001E-3</v>
      </c>
      <c r="C85">
        <v>8.6999999999999994E-3</v>
      </c>
      <c r="D85">
        <v>-4.3335298879638447E-2</v>
      </c>
      <c r="E85" s="4">
        <f t="shared" si="1"/>
        <v>-4.7335298879638443E-2</v>
      </c>
      <c r="F85" s="4"/>
      <c r="K85" s="5"/>
      <c r="L85" s="4"/>
      <c r="M85" s="4"/>
      <c r="AJ85" s="4"/>
      <c r="AK85" s="4"/>
      <c r="AL85" s="5"/>
      <c r="AM85" s="4"/>
    </row>
    <row r="86" spans="1:39" x14ac:dyDescent="0.3">
      <c r="A86" s="2">
        <v>39113</v>
      </c>
      <c r="B86">
        <v>4.4000000000000003E-3</v>
      </c>
      <c r="C86">
        <v>1.4E-2</v>
      </c>
      <c r="D86">
        <v>-4.6580687623405607E-2</v>
      </c>
      <c r="E86" s="4">
        <f t="shared" si="1"/>
        <v>-5.0980687623405609E-2</v>
      </c>
      <c r="F86" s="4"/>
      <c r="K86" s="5"/>
      <c r="L86" s="4"/>
      <c r="M86" s="4"/>
      <c r="AJ86" s="4"/>
      <c r="AK86" s="4"/>
      <c r="AL86" s="5"/>
      <c r="AM86" s="4"/>
    </row>
    <row r="87" spans="1:39" x14ac:dyDescent="0.3">
      <c r="A87" s="2">
        <v>39141</v>
      </c>
      <c r="B87">
        <v>3.8E-3</v>
      </c>
      <c r="C87">
        <v>-1.9599999999999999E-2</v>
      </c>
      <c r="D87">
        <v>3.31736287457296E-3</v>
      </c>
      <c r="E87" s="4">
        <f t="shared" si="1"/>
        <v>-4.8263712542704002E-4</v>
      </c>
      <c r="F87" s="4"/>
      <c r="K87" s="5"/>
      <c r="L87" s="4"/>
      <c r="M87" s="4"/>
      <c r="AJ87" s="4"/>
      <c r="AK87" s="4"/>
      <c r="AL87" s="5"/>
      <c r="AM87" s="4"/>
    </row>
    <row r="88" spans="1:39" x14ac:dyDescent="0.3">
      <c r="A88" s="2">
        <v>39171</v>
      </c>
      <c r="B88">
        <v>4.3E-3</v>
      </c>
      <c r="C88">
        <v>6.7999999999999996E-3</v>
      </c>
      <c r="D88">
        <v>3.1723365914923897E-2</v>
      </c>
      <c r="E88" s="4">
        <f t="shared" si="1"/>
        <v>2.7423365914923899E-2</v>
      </c>
      <c r="F88" s="4"/>
      <c r="K88" s="5"/>
      <c r="L88" s="4"/>
      <c r="M88" s="4"/>
      <c r="AJ88" s="4"/>
      <c r="AK88" s="4"/>
      <c r="AL88" s="5"/>
      <c r="AM88" s="4"/>
    </row>
    <row r="89" spans="1:39" x14ac:dyDescent="0.3">
      <c r="A89" s="2">
        <v>39202</v>
      </c>
      <c r="B89">
        <v>4.4000000000000003E-3</v>
      </c>
      <c r="C89">
        <v>3.49E-2</v>
      </c>
      <c r="D89">
        <v>8.2952479497405224E-2</v>
      </c>
      <c r="E89" s="4">
        <f t="shared" si="1"/>
        <v>7.8552479497405223E-2</v>
      </c>
      <c r="F89" s="4"/>
      <c r="K89" s="5"/>
      <c r="L89" s="4"/>
      <c r="M89" s="4"/>
      <c r="AJ89" s="4"/>
      <c r="AK89" s="4"/>
      <c r="AL89" s="5"/>
      <c r="AM89" s="4"/>
    </row>
    <row r="90" spans="1:39" x14ac:dyDescent="0.3">
      <c r="A90" s="2">
        <v>39233</v>
      </c>
      <c r="B90">
        <v>4.0999999999999986E-3</v>
      </c>
      <c r="C90">
        <v>3.2400000000000012E-2</v>
      </c>
      <c r="D90">
        <v>6.8634614209786837E-2</v>
      </c>
      <c r="E90" s="4">
        <f t="shared" si="1"/>
        <v>6.4534614209786845E-2</v>
      </c>
      <c r="F90" s="4"/>
      <c r="K90" s="5"/>
      <c r="L90" s="4"/>
      <c r="M90" s="4"/>
      <c r="AJ90" s="4"/>
      <c r="AK90" s="4"/>
      <c r="AL90" s="5"/>
      <c r="AM90" s="4"/>
    </row>
    <row r="91" spans="1:39" x14ac:dyDescent="0.3">
      <c r="A91" s="2">
        <v>39262</v>
      </c>
      <c r="B91">
        <v>4.0000000000000001E-3</v>
      </c>
      <c r="C91">
        <v>-1.9599999999999999E-2</v>
      </c>
      <c r="D91">
        <v>-1.330171593736275E-2</v>
      </c>
      <c r="E91" s="4">
        <f t="shared" si="1"/>
        <v>-1.7301715937362752E-2</v>
      </c>
      <c r="F91" s="4"/>
      <c r="K91" s="5"/>
      <c r="L91" s="4"/>
      <c r="M91" s="4"/>
      <c r="AJ91" s="4"/>
      <c r="AK91" s="4"/>
      <c r="AL91" s="5"/>
      <c r="AM91" s="4"/>
    </row>
    <row r="92" spans="1:39" x14ac:dyDescent="0.3">
      <c r="A92" s="2">
        <v>39294</v>
      </c>
      <c r="B92">
        <v>4.0000000000000001E-3</v>
      </c>
      <c r="C92">
        <v>-3.73E-2</v>
      </c>
      <c r="D92">
        <v>2.4540261184949862E-2</v>
      </c>
      <c r="E92" s="4">
        <f t="shared" si="1"/>
        <v>2.0540261184949862E-2</v>
      </c>
      <c r="F92" s="4"/>
      <c r="K92" s="5"/>
      <c r="L92" s="4"/>
      <c r="M92" s="4"/>
      <c r="AJ92" s="4"/>
      <c r="AK92" s="4"/>
      <c r="AL92" s="5"/>
      <c r="AM92" s="4"/>
    </row>
    <row r="93" spans="1:39" x14ac:dyDescent="0.3">
      <c r="A93" s="2">
        <v>39325</v>
      </c>
      <c r="B93">
        <v>4.1999999999999997E-3</v>
      </c>
      <c r="C93">
        <v>9.1999999999999998E-3</v>
      </c>
      <c r="D93">
        <v>2.879543254223187E-2</v>
      </c>
      <c r="E93" s="4">
        <f t="shared" si="1"/>
        <v>2.4595432542231871E-2</v>
      </c>
      <c r="F93" s="4"/>
      <c r="K93" s="5"/>
      <c r="L93" s="4"/>
      <c r="M93" s="4"/>
      <c r="AJ93" s="4"/>
      <c r="AK93" s="4"/>
      <c r="AL93" s="5"/>
      <c r="AM93" s="4"/>
    </row>
    <row r="94" spans="1:39" x14ac:dyDescent="0.3">
      <c r="A94" s="2">
        <v>39353</v>
      </c>
      <c r="B94">
        <v>3.2000000000000002E-3</v>
      </c>
      <c r="C94">
        <v>3.2199999999999999E-2</v>
      </c>
      <c r="D94">
        <v>2.8464383242380459E-2</v>
      </c>
      <c r="E94" s="4">
        <f t="shared" si="1"/>
        <v>2.5264383242380457E-2</v>
      </c>
      <c r="F94" s="4"/>
      <c r="K94" s="5"/>
      <c r="L94" s="4"/>
      <c r="M94" s="4"/>
      <c r="AJ94" s="4"/>
      <c r="AK94" s="4"/>
      <c r="AL94" s="5"/>
      <c r="AM94" s="4"/>
    </row>
    <row r="95" spans="1:39" x14ac:dyDescent="0.3">
      <c r="A95" s="2">
        <v>39386</v>
      </c>
      <c r="B95">
        <v>3.2000000000000002E-3</v>
      </c>
      <c r="C95">
        <v>1.7999999999999999E-2</v>
      </c>
      <c r="D95">
        <v>-7.7152813408585708E-2</v>
      </c>
      <c r="E95" s="4">
        <f t="shared" si="1"/>
        <v>-8.0352813408585702E-2</v>
      </c>
      <c r="F95" s="4"/>
      <c r="K95" s="5"/>
      <c r="L95" s="4"/>
      <c r="M95" s="4"/>
      <c r="AJ95" s="4"/>
      <c r="AK95" s="4"/>
      <c r="AL95" s="5"/>
      <c r="AM95" s="4"/>
    </row>
    <row r="96" spans="1:39" x14ac:dyDescent="0.3">
      <c r="A96" s="2">
        <v>39416</v>
      </c>
      <c r="B96">
        <v>3.3999999999999998E-3</v>
      </c>
      <c r="C96">
        <v>-4.8300000000000003E-2</v>
      </c>
      <c r="D96">
        <v>-3.0261472278656672E-2</v>
      </c>
      <c r="E96" s="4">
        <f t="shared" si="1"/>
        <v>-3.3661472278656672E-2</v>
      </c>
      <c r="F96" s="4"/>
      <c r="K96" s="5"/>
      <c r="L96" s="4"/>
      <c r="M96" s="4"/>
      <c r="AJ96" s="4"/>
      <c r="AK96" s="4"/>
      <c r="AL96" s="5"/>
      <c r="AM96" s="4"/>
    </row>
    <row r="97" spans="1:39" x14ac:dyDescent="0.3">
      <c r="A97" s="2">
        <v>39447</v>
      </c>
      <c r="B97">
        <v>2.7000000000000001E-3</v>
      </c>
      <c r="C97">
        <v>-8.6999999999999994E-3</v>
      </c>
      <c r="D97">
        <v>1.273267591637048E-2</v>
      </c>
      <c r="E97" s="4">
        <f t="shared" si="1"/>
        <v>1.0032675916370481E-2</v>
      </c>
      <c r="F97" s="4"/>
      <c r="K97" s="5"/>
      <c r="L97" s="4"/>
      <c r="M97" s="4"/>
      <c r="AJ97" s="4"/>
      <c r="AK97" s="4"/>
      <c r="AL97" s="5"/>
      <c r="AM97" s="4"/>
    </row>
    <row r="98" spans="1:39" x14ac:dyDescent="0.3">
      <c r="A98" s="2">
        <v>39478</v>
      </c>
      <c r="B98">
        <v>2.0999999999999999E-3</v>
      </c>
      <c r="C98">
        <v>-6.3600000000000004E-2</v>
      </c>
      <c r="D98">
        <v>-5.5385457307436443E-2</v>
      </c>
      <c r="E98" s="4">
        <f t="shared" si="1"/>
        <v>-5.7485457307436441E-2</v>
      </c>
      <c r="F98" s="4"/>
      <c r="K98" s="5"/>
      <c r="L98" s="4"/>
      <c r="M98" s="4"/>
      <c r="AJ98" s="4"/>
      <c r="AK98" s="4"/>
      <c r="AL98" s="5"/>
      <c r="AM98" s="4"/>
    </row>
    <row r="99" spans="1:39" x14ac:dyDescent="0.3">
      <c r="A99" s="2">
        <v>39507</v>
      </c>
      <c r="B99">
        <v>1.2999999999999999E-3</v>
      </c>
      <c r="C99">
        <v>-3.09E-2</v>
      </c>
      <c r="D99">
        <v>-9.5365806151956438E-3</v>
      </c>
      <c r="E99" s="4">
        <f t="shared" si="1"/>
        <v>-1.0836580615195643E-2</v>
      </c>
      <c r="F99" s="4"/>
      <c r="K99" s="5"/>
      <c r="L99" s="4"/>
      <c r="M99" s="4"/>
      <c r="AJ99" s="4"/>
      <c r="AK99" s="4"/>
      <c r="AL99" s="5"/>
      <c r="AM99" s="4"/>
    </row>
    <row r="100" spans="1:39" x14ac:dyDescent="0.3">
      <c r="A100" s="2">
        <v>39538</v>
      </c>
      <c r="B100">
        <v>1.6999999999999999E-3</v>
      </c>
      <c r="C100">
        <v>-9.300000000000001E-3</v>
      </c>
      <c r="D100">
        <v>9.56537304702775E-3</v>
      </c>
      <c r="E100" s="4">
        <f t="shared" si="1"/>
        <v>7.8653730470277499E-3</v>
      </c>
      <c r="F100" s="4"/>
      <c r="K100" s="5"/>
      <c r="L100" s="4"/>
      <c r="M100" s="4"/>
      <c r="AJ100" s="4"/>
      <c r="AK100" s="4"/>
      <c r="AL100" s="5"/>
      <c r="AM100" s="4"/>
    </row>
    <row r="101" spans="1:39" x14ac:dyDescent="0.3">
      <c r="A101" s="2">
        <v>39568</v>
      </c>
      <c r="B101">
        <v>1.8E-3</v>
      </c>
      <c r="C101">
        <v>4.5999999999999999E-2</v>
      </c>
      <c r="D101">
        <v>-2.8426728066867642E-2</v>
      </c>
      <c r="E101" s="4">
        <f t="shared" si="1"/>
        <v>-3.0226728066867641E-2</v>
      </c>
      <c r="F101" s="4"/>
      <c r="K101" s="5"/>
      <c r="L101" s="4"/>
      <c r="M101" s="4"/>
      <c r="AJ101" s="4"/>
      <c r="AK101" s="4"/>
      <c r="AL101" s="5"/>
      <c r="AM101" s="4"/>
    </row>
    <row r="102" spans="1:39" x14ac:dyDescent="0.3">
      <c r="A102" s="2">
        <v>39598</v>
      </c>
      <c r="B102">
        <v>1.8E-3</v>
      </c>
      <c r="C102">
        <v>1.8599999999999998E-2</v>
      </c>
      <c r="D102">
        <v>1.5208842051150129E-2</v>
      </c>
      <c r="E102" s="4">
        <f t="shared" si="1"/>
        <v>1.340884205115013E-2</v>
      </c>
      <c r="F102" s="4"/>
      <c r="K102" s="5"/>
      <c r="L102" s="4"/>
      <c r="M102" s="4"/>
      <c r="AJ102" s="4"/>
      <c r="AK102" s="4"/>
      <c r="AL102" s="5"/>
      <c r="AM102" s="4"/>
    </row>
    <row r="103" spans="1:39" x14ac:dyDescent="0.3">
      <c r="A103" s="2">
        <v>39629</v>
      </c>
      <c r="B103">
        <v>1.6999999999999999E-3</v>
      </c>
      <c r="C103">
        <v>-8.4399999999999989E-2</v>
      </c>
      <c r="D103">
        <v>-0.102760483787253</v>
      </c>
      <c r="E103" s="4">
        <f t="shared" si="1"/>
        <v>-0.10446048378725299</v>
      </c>
      <c r="F103" s="4"/>
      <c r="K103" s="5"/>
      <c r="L103" s="4"/>
      <c r="M103" s="4"/>
      <c r="AJ103" s="4"/>
      <c r="AK103" s="4"/>
      <c r="AL103" s="5"/>
      <c r="AM103" s="4"/>
    </row>
    <row r="104" spans="1:39" x14ac:dyDescent="0.3">
      <c r="A104" s="2">
        <v>39660</v>
      </c>
      <c r="B104">
        <v>1.5E-3</v>
      </c>
      <c r="C104">
        <v>-7.7000000000000002E-3</v>
      </c>
      <c r="D104">
        <v>1.1496134093345999E-2</v>
      </c>
      <c r="E104" s="4">
        <f t="shared" si="1"/>
        <v>9.9961340933459996E-3</v>
      </c>
      <c r="F104" s="4"/>
      <c r="K104" s="5"/>
      <c r="L104" s="4"/>
      <c r="M104" s="4"/>
      <c r="AJ104" s="4"/>
      <c r="AK104" s="4"/>
      <c r="AL104" s="5"/>
      <c r="AM104" s="4"/>
    </row>
    <row r="105" spans="1:39" x14ac:dyDescent="0.3">
      <c r="A105" s="2">
        <v>39689</v>
      </c>
      <c r="B105">
        <v>1.2999999999999999E-3</v>
      </c>
      <c r="C105">
        <v>1.5299999999999999E-2</v>
      </c>
      <c r="D105">
        <v>2.4385276771914911E-2</v>
      </c>
      <c r="E105" s="4">
        <f t="shared" si="1"/>
        <v>2.3085276771914912E-2</v>
      </c>
      <c r="F105" s="4"/>
      <c r="K105" s="5"/>
      <c r="L105" s="4"/>
      <c r="M105" s="4"/>
      <c r="AJ105" s="4"/>
      <c r="AK105" s="4"/>
      <c r="AL105" s="5"/>
      <c r="AM105" s="4"/>
    </row>
    <row r="106" spans="1:39" x14ac:dyDescent="0.3">
      <c r="A106" s="2">
        <v>39721</v>
      </c>
      <c r="B106">
        <v>1.5E-3</v>
      </c>
      <c r="C106">
        <v>-9.2399999999999996E-2</v>
      </c>
      <c r="D106">
        <v>-4.5951061425128163E-2</v>
      </c>
      <c r="E106" s="4">
        <f t="shared" si="1"/>
        <v>-4.7451061425128165E-2</v>
      </c>
      <c r="F106" s="4"/>
      <c r="K106" s="5"/>
      <c r="L106" s="4"/>
      <c r="M106" s="4"/>
      <c r="AJ106" s="4"/>
      <c r="AK106" s="4"/>
      <c r="AL106" s="5"/>
      <c r="AM106" s="4"/>
    </row>
    <row r="107" spans="1:39" x14ac:dyDescent="0.3">
      <c r="A107" s="2">
        <v>39752</v>
      </c>
      <c r="B107">
        <v>8.0000000000000004E-4</v>
      </c>
      <c r="C107">
        <v>-0.17230000000000001</v>
      </c>
      <c r="D107">
        <v>-5.8703135972048563E-2</v>
      </c>
      <c r="E107" s="4">
        <f t="shared" si="1"/>
        <v>-5.9503135972048565E-2</v>
      </c>
      <c r="F107" s="4"/>
      <c r="K107" s="5"/>
      <c r="L107" s="4"/>
      <c r="M107" s="4"/>
      <c r="AJ107" s="4"/>
      <c r="AK107" s="4"/>
      <c r="AL107" s="5"/>
      <c r="AM107" s="4"/>
    </row>
    <row r="108" spans="1:39" x14ac:dyDescent="0.3">
      <c r="A108" s="2">
        <v>39780</v>
      </c>
      <c r="B108">
        <v>2.9999999999999997E-4</v>
      </c>
      <c r="C108">
        <v>-7.8600000000000003E-2</v>
      </c>
      <c r="D108">
        <v>4.9757851994044047E-2</v>
      </c>
      <c r="E108" s="4">
        <f t="shared" si="1"/>
        <v>4.9457851994044046E-2</v>
      </c>
      <c r="F108" s="4"/>
      <c r="K108" s="5"/>
      <c r="L108" s="4"/>
      <c r="M108" s="4"/>
      <c r="AJ108" s="4"/>
      <c r="AK108" s="4"/>
      <c r="AL108" s="5"/>
      <c r="AM108" s="4"/>
    </row>
    <row r="109" spans="1:39" x14ac:dyDescent="0.3">
      <c r="A109" s="2">
        <v>39813</v>
      </c>
      <c r="B109">
        <v>0</v>
      </c>
      <c r="C109">
        <v>1.7399999999999999E-2</v>
      </c>
      <c r="D109">
        <v>-0.14029436829257719</v>
      </c>
      <c r="E109" s="4">
        <f t="shared" si="1"/>
        <v>-0.14029436829257719</v>
      </c>
      <c r="F109" s="4"/>
      <c r="K109" s="5"/>
      <c r="L109" s="4"/>
      <c r="M109" s="4"/>
      <c r="AJ109" s="4"/>
      <c r="AK109" s="4"/>
      <c r="AL109" s="5"/>
      <c r="AM109" s="4"/>
    </row>
    <row r="110" spans="1:39" x14ac:dyDescent="0.3">
      <c r="A110" s="2">
        <v>39843</v>
      </c>
      <c r="B110">
        <v>0</v>
      </c>
      <c r="C110">
        <v>-8.1199999999999994E-2</v>
      </c>
      <c r="D110">
        <v>-6.5171370967742018E-2</v>
      </c>
      <c r="E110" s="4">
        <f t="shared" si="1"/>
        <v>-6.5171370967742018E-2</v>
      </c>
      <c r="F110" s="4"/>
      <c r="K110" s="5"/>
      <c r="L110" s="4"/>
      <c r="M110" s="4"/>
      <c r="AJ110" s="4"/>
      <c r="AK110" s="4"/>
      <c r="AL110" s="5"/>
      <c r="AM110" s="4"/>
    </row>
    <row r="111" spans="1:39" x14ac:dyDescent="0.3">
      <c r="A111" s="2">
        <v>39871</v>
      </c>
      <c r="B111">
        <v>1E-4</v>
      </c>
      <c r="C111">
        <v>-0.10100000000000001</v>
      </c>
      <c r="D111">
        <v>-0.14571988282022241</v>
      </c>
      <c r="E111" s="4">
        <f t="shared" si="1"/>
        <v>-0.1458198828202224</v>
      </c>
      <c r="F111" s="4"/>
      <c r="K111" s="5"/>
      <c r="L111" s="4"/>
      <c r="M111" s="4"/>
      <c r="AJ111" s="4"/>
      <c r="AK111" s="4"/>
      <c r="AL111" s="5"/>
      <c r="AM111" s="4"/>
    </row>
    <row r="112" spans="1:39" x14ac:dyDescent="0.3">
      <c r="A112" s="2">
        <v>39903</v>
      </c>
      <c r="B112">
        <v>2.0000000000000001E-4</v>
      </c>
      <c r="C112">
        <v>8.9499999999999996E-2</v>
      </c>
      <c r="D112">
        <v>9.3707529505817011E-2</v>
      </c>
      <c r="E112" s="4">
        <f t="shared" si="1"/>
        <v>9.3507529505817005E-2</v>
      </c>
      <c r="F112" s="4"/>
      <c r="K112" s="5"/>
      <c r="L112" s="4"/>
      <c r="M112" s="4"/>
      <c r="AJ112" s="4"/>
      <c r="AK112" s="4"/>
      <c r="AL112" s="5"/>
      <c r="AM112" s="4"/>
    </row>
    <row r="113" spans="1:39" x14ac:dyDescent="0.3">
      <c r="A113" s="2">
        <v>39933</v>
      </c>
      <c r="B113">
        <v>1E-4</v>
      </c>
      <c r="C113">
        <v>0.1018</v>
      </c>
      <c r="D113">
        <v>0.15848901268004431</v>
      </c>
      <c r="E113" s="4">
        <f t="shared" si="1"/>
        <v>0.15838901268004432</v>
      </c>
      <c r="F113" s="4"/>
      <c r="K113" s="5"/>
      <c r="L113" s="4"/>
      <c r="M113" s="4"/>
      <c r="AJ113" s="4"/>
      <c r="AK113" s="4"/>
      <c r="AL113" s="5"/>
      <c r="AM113" s="4"/>
    </row>
    <row r="114" spans="1:39" x14ac:dyDescent="0.3">
      <c r="A114" s="2">
        <v>39962</v>
      </c>
      <c r="B114">
        <v>0</v>
      </c>
      <c r="C114">
        <v>5.21E-2</v>
      </c>
      <c r="D114">
        <v>6.641583619182683E-6</v>
      </c>
      <c r="E114" s="4">
        <f t="shared" si="1"/>
        <v>6.641583619182683E-6</v>
      </c>
      <c r="F114" s="4"/>
      <c r="K114" s="5"/>
      <c r="L114" s="4"/>
      <c r="M114" s="4"/>
      <c r="AJ114" s="4"/>
      <c r="AK114" s="4"/>
      <c r="AL114" s="5"/>
      <c r="AM114" s="4"/>
    </row>
    <row r="115" spans="1:39" x14ac:dyDescent="0.3">
      <c r="A115" s="2">
        <v>39994</v>
      </c>
      <c r="B115">
        <v>1E-4</v>
      </c>
      <c r="C115">
        <v>4.3E-3</v>
      </c>
      <c r="D115">
        <v>5.2541219054576857E-2</v>
      </c>
      <c r="E115" s="4">
        <f t="shared" si="1"/>
        <v>5.2441219054576854E-2</v>
      </c>
      <c r="F115" s="4"/>
      <c r="K115" s="5"/>
      <c r="L115" s="4"/>
      <c r="M115" s="4"/>
      <c r="AJ115" s="4"/>
      <c r="AK115" s="4"/>
      <c r="AL115" s="5"/>
      <c r="AM115" s="4"/>
    </row>
    <row r="116" spans="1:39" x14ac:dyDescent="0.3">
      <c r="A116" s="2">
        <v>40025</v>
      </c>
      <c r="B116">
        <v>1E-4</v>
      </c>
      <c r="C116">
        <v>7.7199999999999991E-2</v>
      </c>
      <c r="D116">
        <v>0.17337683029559231</v>
      </c>
      <c r="E116" s="4">
        <f t="shared" si="1"/>
        <v>0.17327683029559232</v>
      </c>
      <c r="F116" s="4"/>
      <c r="K116" s="5"/>
      <c r="L116" s="4"/>
      <c r="M116" s="4"/>
      <c r="AJ116" s="4"/>
      <c r="AK116" s="4"/>
      <c r="AL116" s="5"/>
      <c r="AM116" s="4"/>
    </row>
    <row r="117" spans="1:39" x14ac:dyDescent="0.3">
      <c r="A117" s="2">
        <v>40056</v>
      </c>
      <c r="B117">
        <v>1E-4</v>
      </c>
      <c r="C117">
        <v>3.3300000000000003E-2</v>
      </c>
      <c r="D117">
        <v>2.9770643435239681E-2</v>
      </c>
      <c r="E117" s="4">
        <f t="shared" si="1"/>
        <v>2.9670643435239681E-2</v>
      </c>
      <c r="F117" s="4"/>
      <c r="K117" s="5"/>
      <c r="L117" s="4"/>
      <c r="M117" s="4"/>
      <c r="AJ117" s="4"/>
      <c r="AK117" s="4"/>
      <c r="AL117" s="5"/>
      <c r="AM117" s="4"/>
    </row>
    <row r="118" spans="1:39" x14ac:dyDescent="0.3">
      <c r="A118" s="2">
        <v>40086</v>
      </c>
      <c r="B118">
        <v>1E-4</v>
      </c>
      <c r="C118">
        <v>4.0800000000000003E-2</v>
      </c>
      <c r="D118">
        <v>2.3578131609318421E-2</v>
      </c>
      <c r="E118" s="4">
        <f t="shared" si="1"/>
        <v>2.3478131609318421E-2</v>
      </c>
      <c r="F118" s="4"/>
      <c r="K118" s="5"/>
      <c r="L118" s="4"/>
      <c r="M118" s="4"/>
      <c r="AJ118" s="4"/>
      <c r="AK118" s="4"/>
      <c r="AL118" s="5"/>
      <c r="AM118" s="4"/>
    </row>
    <row r="119" spans="1:39" x14ac:dyDescent="0.3">
      <c r="A119" s="2">
        <v>40116</v>
      </c>
      <c r="B119">
        <v>0</v>
      </c>
      <c r="C119">
        <v>-2.5899999999999999E-2</v>
      </c>
      <c r="D119">
        <v>-3.1172515127087801E-3</v>
      </c>
      <c r="E119" s="4">
        <f t="shared" si="1"/>
        <v>-3.1172515127087801E-3</v>
      </c>
      <c r="F119" s="4"/>
      <c r="K119" s="5"/>
      <c r="L119" s="4"/>
      <c r="M119" s="4"/>
      <c r="AJ119" s="4"/>
      <c r="AK119" s="4"/>
      <c r="AL119" s="5"/>
      <c r="AM119" s="4"/>
    </row>
    <row r="120" spans="1:39" x14ac:dyDescent="0.3">
      <c r="A120" s="2">
        <v>40147</v>
      </c>
      <c r="B120">
        <v>0</v>
      </c>
      <c r="C120">
        <v>5.5599999999999997E-2</v>
      </c>
      <c r="D120">
        <v>5.950254612451697E-2</v>
      </c>
      <c r="E120" s="4">
        <f t="shared" si="1"/>
        <v>5.950254612451697E-2</v>
      </c>
      <c r="F120" s="4"/>
      <c r="K120" s="5"/>
      <c r="L120" s="4"/>
      <c r="M120" s="4"/>
      <c r="AJ120" s="4"/>
      <c r="AK120" s="4"/>
      <c r="AL120" s="5"/>
      <c r="AM120" s="4"/>
    </row>
    <row r="121" spans="1:39" x14ac:dyDescent="0.3">
      <c r="A121" s="2">
        <v>40178</v>
      </c>
      <c r="B121">
        <v>1E-4</v>
      </c>
      <c r="C121">
        <v>2.75E-2</v>
      </c>
      <c r="D121">
        <v>6.7536463604021865E-2</v>
      </c>
      <c r="E121" s="4">
        <f t="shared" si="1"/>
        <v>6.7436463604021862E-2</v>
      </c>
      <c r="F121" s="4"/>
      <c r="K121" s="5"/>
      <c r="L121" s="4"/>
      <c r="M121" s="4"/>
      <c r="AJ121" s="4"/>
      <c r="AK121" s="4"/>
      <c r="AL121" s="5"/>
      <c r="AM121" s="4"/>
    </row>
    <row r="122" spans="1:39" x14ac:dyDescent="0.3">
      <c r="A122" s="2">
        <v>40207</v>
      </c>
      <c r="B122">
        <v>0</v>
      </c>
      <c r="C122">
        <v>-3.3599999999999998E-2</v>
      </c>
      <c r="D122">
        <v>-2.636842033818549E-2</v>
      </c>
      <c r="E122" s="4">
        <f t="shared" si="1"/>
        <v>-2.636842033818549E-2</v>
      </c>
      <c r="F122" s="4"/>
      <c r="K122" s="5"/>
      <c r="L122" s="4"/>
      <c r="M122" s="4"/>
      <c r="AJ122" s="4"/>
      <c r="AK122" s="4"/>
      <c r="AL122" s="5"/>
      <c r="AM122" s="4"/>
    </row>
    <row r="123" spans="1:39" x14ac:dyDescent="0.3">
      <c r="A123" s="2">
        <v>40235</v>
      </c>
      <c r="B123">
        <v>0</v>
      </c>
      <c r="C123">
        <v>3.4000000000000002E-2</v>
      </c>
      <c r="D123">
        <v>2.2981240894061001E-3</v>
      </c>
      <c r="E123" s="4">
        <f t="shared" si="1"/>
        <v>2.2981240894061001E-3</v>
      </c>
      <c r="F123" s="4"/>
      <c r="K123" s="5"/>
      <c r="L123" s="4"/>
      <c r="M123" s="4"/>
      <c r="AJ123" s="4"/>
      <c r="AK123" s="4"/>
      <c r="AL123" s="5"/>
      <c r="AM123" s="4"/>
    </row>
    <row r="124" spans="1:39" x14ac:dyDescent="0.3">
      <c r="A124" s="2">
        <v>40268</v>
      </c>
      <c r="B124">
        <v>1E-4</v>
      </c>
      <c r="C124">
        <v>6.3099999999999989E-2</v>
      </c>
      <c r="D124">
        <v>4.2669355960495169E-2</v>
      </c>
      <c r="E124" s="4">
        <f t="shared" si="1"/>
        <v>4.2569355960495166E-2</v>
      </c>
      <c r="F124" s="4"/>
      <c r="K124" s="5"/>
      <c r="L124" s="4"/>
      <c r="M124" s="4"/>
      <c r="AJ124" s="4"/>
      <c r="AK124" s="4"/>
      <c r="AL124" s="5"/>
      <c r="AM124" s="4"/>
    </row>
    <row r="125" spans="1:39" x14ac:dyDescent="0.3">
      <c r="A125" s="2">
        <v>40298</v>
      </c>
      <c r="B125">
        <v>1E-4</v>
      </c>
      <c r="C125">
        <v>0.02</v>
      </c>
      <c r="D125">
        <v>6.1027915818964121E-2</v>
      </c>
      <c r="E125" s="4">
        <f t="shared" si="1"/>
        <v>6.0927915818964118E-2</v>
      </c>
      <c r="F125" s="4"/>
      <c r="K125" s="5"/>
      <c r="L125" s="4"/>
      <c r="M125" s="4"/>
      <c r="AJ125" s="4"/>
      <c r="AK125" s="4"/>
      <c r="AL125" s="5"/>
      <c r="AM125" s="4"/>
    </row>
    <row r="126" spans="1:39" x14ac:dyDescent="0.3">
      <c r="A126" s="2">
        <v>40326</v>
      </c>
      <c r="B126">
        <v>1E-4</v>
      </c>
      <c r="C126">
        <v>-7.8899999999999998E-2</v>
      </c>
      <c r="D126">
        <v>-9.9871749735955306E-2</v>
      </c>
      <c r="E126" s="4">
        <f t="shared" si="1"/>
        <v>-9.9971749735955309E-2</v>
      </c>
      <c r="F126" s="4"/>
      <c r="K126" s="5"/>
      <c r="L126" s="4"/>
      <c r="M126" s="4"/>
      <c r="AJ126" s="4"/>
      <c r="AK126" s="4"/>
      <c r="AL126" s="5"/>
      <c r="AM126" s="4"/>
    </row>
    <row r="127" spans="1:39" x14ac:dyDescent="0.3">
      <c r="A127" s="2">
        <v>40359</v>
      </c>
      <c r="B127">
        <v>1E-4</v>
      </c>
      <c r="C127">
        <v>-5.57E-2</v>
      </c>
      <c r="D127">
        <v>-4.0346049439626353E-3</v>
      </c>
      <c r="E127" s="4">
        <f t="shared" si="1"/>
        <v>-4.1346049439626355E-3</v>
      </c>
      <c r="F127" s="4"/>
      <c r="K127" s="5"/>
      <c r="L127" s="4"/>
      <c r="M127" s="4"/>
      <c r="AJ127" s="4"/>
      <c r="AK127" s="4"/>
      <c r="AL127" s="5"/>
      <c r="AM127" s="4"/>
    </row>
    <row r="128" spans="1:39" x14ac:dyDescent="0.3">
      <c r="A128" s="2">
        <v>40389</v>
      </c>
      <c r="B128">
        <v>1E-4</v>
      </c>
      <c r="C128">
        <v>6.93E-2</v>
      </c>
      <c r="D128">
        <v>8.2921732300766091E-2</v>
      </c>
      <c r="E128" s="4">
        <f t="shared" si="1"/>
        <v>8.2821732300766088E-2</v>
      </c>
      <c r="F128" s="4"/>
      <c r="K128" s="5"/>
      <c r="L128" s="4"/>
      <c r="M128" s="4"/>
      <c r="AJ128" s="4"/>
      <c r="AK128" s="4"/>
      <c r="AL128" s="5"/>
      <c r="AM128" s="4"/>
    </row>
    <row r="129" spans="1:39" x14ac:dyDescent="0.3">
      <c r="A129" s="2">
        <v>40421</v>
      </c>
      <c r="B129">
        <v>1E-4</v>
      </c>
      <c r="C129">
        <v>-4.7699999999999992E-2</v>
      </c>
      <c r="D129">
        <v>-7.5950569316280817E-2</v>
      </c>
      <c r="E129" s="4">
        <f t="shared" si="1"/>
        <v>-7.6050569316280819E-2</v>
      </c>
      <c r="F129" s="4"/>
      <c r="K129" s="5"/>
      <c r="L129" s="4"/>
      <c r="M129" s="4"/>
      <c r="AJ129" s="4"/>
      <c r="AK129" s="4"/>
      <c r="AL129" s="5"/>
      <c r="AM129" s="4"/>
    </row>
    <row r="130" spans="1:39" x14ac:dyDescent="0.3">
      <c r="A130" s="2">
        <v>40451</v>
      </c>
      <c r="B130">
        <v>1E-4</v>
      </c>
      <c r="C130">
        <v>9.5399999999999985E-2</v>
      </c>
      <c r="D130">
        <v>0.10388493981391719</v>
      </c>
      <c r="E130" s="4">
        <f t="shared" si="1"/>
        <v>0.10378493981391719</v>
      </c>
      <c r="F130" s="4"/>
      <c r="K130" s="5"/>
      <c r="L130" s="4"/>
      <c r="M130" s="4"/>
      <c r="AJ130" s="4"/>
      <c r="AK130" s="4"/>
      <c r="AL130" s="5"/>
      <c r="AM130" s="4"/>
    </row>
    <row r="131" spans="1:39" x14ac:dyDescent="0.3">
      <c r="A131" s="2">
        <v>40480</v>
      </c>
      <c r="B131">
        <v>1E-4</v>
      </c>
      <c r="C131">
        <v>3.8800000000000001E-2</v>
      </c>
      <c r="D131">
        <v>-2.871798561455563E-2</v>
      </c>
      <c r="E131" s="4">
        <f t="shared" ref="E131:E194" si="2">D131-$B131</f>
        <v>-2.8817985614555629E-2</v>
      </c>
      <c r="F131" s="4"/>
      <c r="K131" s="5"/>
      <c r="L131" s="4"/>
      <c r="M131" s="4"/>
      <c r="AJ131" s="4"/>
      <c r="AK131" s="4"/>
      <c r="AL131" s="5"/>
      <c r="AM131" s="4"/>
    </row>
    <row r="132" spans="1:39" x14ac:dyDescent="0.3">
      <c r="A132" s="2">
        <v>40512</v>
      </c>
      <c r="B132">
        <v>1E-4</v>
      </c>
      <c r="C132">
        <v>6.0000000000000001E-3</v>
      </c>
      <c r="D132">
        <v>3.3878733741475068E-3</v>
      </c>
      <c r="E132" s="4">
        <f t="shared" si="2"/>
        <v>3.287873374147507E-3</v>
      </c>
      <c r="F132" s="4"/>
      <c r="K132" s="5"/>
      <c r="L132" s="4"/>
      <c r="M132" s="4"/>
      <c r="AJ132" s="4"/>
      <c r="AK132" s="4"/>
      <c r="AL132" s="5"/>
      <c r="AM132" s="4"/>
    </row>
    <row r="133" spans="1:39" x14ac:dyDescent="0.3">
      <c r="A133" s="2">
        <v>40543</v>
      </c>
      <c r="B133">
        <v>1E-4</v>
      </c>
      <c r="C133">
        <v>6.8199999999999997E-2</v>
      </c>
      <c r="D133">
        <v>2.7623793548947551E-2</v>
      </c>
      <c r="E133" s="4">
        <f t="shared" si="2"/>
        <v>2.7523793548947552E-2</v>
      </c>
      <c r="F133" s="4"/>
      <c r="K133" s="5"/>
      <c r="L133" s="4"/>
      <c r="M133" s="4"/>
      <c r="AJ133" s="4"/>
      <c r="AK133" s="4"/>
      <c r="AL133" s="5"/>
      <c r="AM133" s="4"/>
    </row>
    <row r="134" spans="1:39" x14ac:dyDescent="0.3">
      <c r="A134" s="2">
        <v>40574</v>
      </c>
      <c r="B134">
        <v>1E-4</v>
      </c>
      <c r="C134">
        <v>1.9900000000000001E-2</v>
      </c>
      <c r="D134">
        <v>1.8771644758666821E-2</v>
      </c>
      <c r="E134" s="4">
        <f t="shared" si="2"/>
        <v>1.8671644758666821E-2</v>
      </c>
      <c r="F134" s="4"/>
      <c r="K134" s="5"/>
      <c r="L134" s="4"/>
      <c r="M134" s="4"/>
      <c r="AJ134" s="4"/>
      <c r="AK134" s="4"/>
      <c r="AL134" s="5"/>
      <c r="AM134" s="4"/>
    </row>
    <row r="135" spans="1:39" x14ac:dyDescent="0.3">
      <c r="A135" s="2">
        <v>40602</v>
      </c>
      <c r="B135">
        <v>1E-4</v>
      </c>
      <c r="C135">
        <v>3.49E-2</v>
      </c>
      <c r="D135">
        <v>5.5271066533098608E-2</v>
      </c>
      <c r="E135" s="4">
        <f t="shared" si="2"/>
        <v>5.5171066533098605E-2</v>
      </c>
      <c r="F135" s="4"/>
      <c r="K135" s="5"/>
      <c r="L135" s="4"/>
      <c r="M135" s="4"/>
      <c r="AJ135" s="4"/>
      <c r="AK135" s="4"/>
      <c r="AL135" s="5"/>
      <c r="AM135" s="4"/>
    </row>
    <row r="136" spans="1:39" x14ac:dyDescent="0.3">
      <c r="A136" s="2">
        <v>40633</v>
      </c>
      <c r="B136">
        <v>1E-4</v>
      </c>
      <c r="C136">
        <v>4.5999999999999999E-3</v>
      </c>
      <c r="D136">
        <v>1.3771619496855301E-2</v>
      </c>
      <c r="E136" s="4">
        <f t="shared" si="2"/>
        <v>1.3671619496855301E-2</v>
      </c>
      <c r="F136" s="4"/>
      <c r="K136" s="5"/>
      <c r="L136" s="4"/>
      <c r="M136" s="4"/>
      <c r="AJ136" s="4"/>
      <c r="AK136" s="4"/>
      <c r="AL136" s="5"/>
      <c r="AM136" s="4"/>
    </row>
    <row r="137" spans="1:39" x14ac:dyDescent="0.3">
      <c r="A137" s="2">
        <v>40662</v>
      </c>
      <c r="B137">
        <v>0</v>
      </c>
      <c r="C137">
        <v>2.9000000000000001E-2</v>
      </c>
      <c r="D137">
        <v>3.9677631362117972E-2</v>
      </c>
      <c r="E137" s="4">
        <f t="shared" si="2"/>
        <v>3.9677631362117972E-2</v>
      </c>
      <c r="F137" s="4"/>
      <c r="K137" s="5"/>
      <c r="L137" s="4"/>
      <c r="M137" s="4"/>
      <c r="AJ137" s="4"/>
      <c r="AK137" s="4"/>
      <c r="AL137" s="5"/>
      <c r="AM137" s="4"/>
    </row>
    <row r="138" spans="1:39" x14ac:dyDescent="0.3">
      <c r="A138" s="2">
        <v>40694</v>
      </c>
      <c r="B138">
        <v>0</v>
      </c>
      <c r="C138">
        <v>-1.2699999999999999E-2</v>
      </c>
      <c r="D138">
        <v>-2.342650105450015E-2</v>
      </c>
      <c r="E138" s="4">
        <f t="shared" si="2"/>
        <v>-2.342650105450015E-2</v>
      </c>
      <c r="F138" s="4"/>
      <c r="K138" s="5"/>
      <c r="L138" s="4"/>
      <c r="M138" s="4"/>
      <c r="AJ138" s="4"/>
      <c r="AK138" s="4"/>
      <c r="AL138" s="5"/>
      <c r="AM138" s="4"/>
    </row>
    <row r="139" spans="1:39" x14ac:dyDescent="0.3">
      <c r="A139" s="2">
        <v>40724</v>
      </c>
      <c r="B139">
        <v>0</v>
      </c>
      <c r="C139">
        <v>-1.7500000000000002E-2</v>
      </c>
      <c r="D139">
        <v>4.9798552634090646E-3</v>
      </c>
      <c r="E139" s="4">
        <f t="shared" si="2"/>
        <v>4.9798552634090646E-3</v>
      </c>
      <c r="F139" s="4"/>
      <c r="K139" s="5"/>
      <c r="L139" s="4"/>
      <c r="M139" s="4"/>
      <c r="AJ139" s="4"/>
      <c r="AK139" s="4"/>
      <c r="AL139" s="5"/>
      <c r="AM139" s="4"/>
    </row>
    <row r="140" spans="1:39" x14ac:dyDescent="0.3">
      <c r="A140" s="2">
        <v>40753</v>
      </c>
      <c r="B140">
        <v>0</v>
      </c>
      <c r="C140">
        <v>-2.35E-2</v>
      </c>
      <c r="D140">
        <v>-8.1287358593093939E-2</v>
      </c>
      <c r="E140" s="4">
        <f t="shared" si="2"/>
        <v>-8.1287358593093939E-2</v>
      </c>
      <c r="F140" s="4"/>
      <c r="K140" s="5"/>
      <c r="L140" s="4"/>
      <c r="M140" s="4"/>
      <c r="AJ140" s="4"/>
      <c r="AK140" s="4"/>
      <c r="AL140" s="5"/>
      <c r="AM140" s="4"/>
    </row>
    <row r="141" spans="1:39" x14ac:dyDescent="0.3">
      <c r="A141" s="2">
        <v>40786</v>
      </c>
      <c r="B141">
        <v>1E-4</v>
      </c>
      <c r="C141">
        <v>-5.9900000000000002E-2</v>
      </c>
      <c r="D141">
        <v>-4.1266919664553689E-2</v>
      </c>
      <c r="E141" s="4">
        <f t="shared" si="2"/>
        <v>-4.1366919664553692E-2</v>
      </c>
      <c r="F141" s="4"/>
      <c r="K141" s="5"/>
      <c r="L141" s="4"/>
      <c r="M141" s="4"/>
      <c r="AJ141" s="4"/>
      <c r="AK141" s="4"/>
      <c r="AL141" s="5"/>
      <c r="AM141" s="4"/>
    </row>
    <row r="142" spans="1:39" x14ac:dyDescent="0.3">
      <c r="A142" s="2">
        <v>40816</v>
      </c>
      <c r="B142">
        <v>0</v>
      </c>
      <c r="C142">
        <v>-7.5899999999999995E-2</v>
      </c>
      <c r="D142">
        <v>-0.1348523774701724</v>
      </c>
      <c r="E142" s="4">
        <f t="shared" si="2"/>
        <v>-0.1348523774701724</v>
      </c>
      <c r="F142" s="4"/>
      <c r="K142" s="5"/>
      <c r="L142" s="4"/>
      <c r="M142" s="4"/>
      <c r="AJ142" s="4"/>
      <c r="AK142" s="4"/>
      <c r="AL142" s="5"/>
      <c r="AM142" s="4"/>
    </row>
    <row r="143" spans="1:39" x14ac:dyDescent="0.3">
      <c r="A143" s="2">
        <v>40847</v>
      </c>
      <c r="B143">
        <v>0</v>
      </c>
      <c r="C143">
        <v>0.1135</v>
      </c>
      <c r="D143">
        <v>0.1007116035764687</v>
      </c>
      <c r="E143" s="4">
        <f t="shared" si="2"/>
        <v>0.1007116035764687</v>
      </c>
      <c r="F143" s="4"/>
      <c r="K143" s="5"/>
      <c r="L143" s="4"/>
      <c r="M143" s="4"/>
      <c r="AJ143" s="4"/>
      <c r="AK143" s="4"/>
      <c r="AL143" s="5"/>
      <c r="AM143" s="4"/>
    </row>
    <row r="144" spans="1:39" x14ac:dyDescent="0.3">
      <c r="A144" s="2">
        <v>40877</v>
      </c>
      <c r="B144">
        <v>0</v>
      </c>
      <c r="C144">
        <v>-2.8E-3</v>
      </c>
      <c r="D144">
        <v>3.2809463187891019E-2</v>
      </c>
      <c r="E144" s="4">
        <f t="shared" si="2"/>
        <v>3.2809463187891019E-2</v>
      </c>
      <c r="F144" s="4"/>
      <c r="K144" s="5"/>
      <c r="L144" s="4"/>
      <c r="M144" s="4"/>
      <c r="AJ144" s="4"/>
      <c r="AK144" s="4"/>
      <c r="AL144" s="5"/>
      <c r="AM144" s="4"/>
    </row>
    <row r="145" spans="1:39" x14ac:dyDescent="0.3">
      <c r="A145" s="2">
        <v>40907</v>
      </c>
      <c r="B145">
        <v>0</v>
      </c>
      <c r="C145">
        <v>7.4000000000000003E-3</v>
      </c>
      <c r="D145">
        <v>8.5142408464233977E-3</v>
      </c>
      <c r="E145" s="4">
        <f t="shared" si="2"/>
        <v>8.5142408464233977E-3</v>
      </c>
      <c r="F145" s="4"/>
      <c r="K145" s="5"/>
      <c r="L145" s="4"/>
      <c r="M145" s="4"/>
      <c r="AJ145" s="4"/>
      <c r="AK145" s="4"/>
      <c r="AL145" s="5"/>
      <c r="AM145" s="4"/>
    </row>
    <row r="146" spans="1:39" x14ac:dyDescent="0.3">
      <c r="A146" s="2">
        <v>40939</v>
      </c>
      <c r="B146">
        <v>0</v>
      </c>
      <c r="C146">
        <v>5.0500000000000003E-2</v>
      </c>
      <c r="D146">
        <v>6.0932008768572327E-2</v>
      </c>
      <c r="E146" s="4">
        <f t="shared" si="2"/>
        <v>6.0932008768572327E-2</v>
      </c>
      <c r="F146" s="4"/>
      <c r="K146" s="5"/>
      <c r="L146" s="4"/>
      <c r="M146" s="4"/>
      <c r="AJ146" s="4"/>
      <c r="AK146" s="4"/>
      <c r="AL146" s="5"/>
      <c r="AM146" s="4"/>
    </row>
    <row r="147" spans="1:39" x14ac:dyDescent="0.3">
      <c r="A147" s="2">
        <v>40968</v>
      </c>
      <c r="B147">
        <v>0</v>
      </c>
      <c r="C147">
        <v>4.4200000000000003E-2</v>
      </c>
      <c r="D147">
        <v>1.7114147613366722E-2</v>
      </c>
      <c r="E147" s="4">
        <f t="shared" si="2"/>
        <v>1.7114147613366722E-2</v>
      </c>
      <c r="F147" s="4"/>
      <c r="K147" s="5"/>
      <c r="L147" s="4"/>
      <c r="M147" s="4"/>
      <c r="AJ147" s="4"/>
      <c r="AK147" s="4"/>
      <c r="AL147" s="5"/>
      <c r="AM147" s="4"/>
    </row>
    <row r="148" spans="1:39" x14ac:dyDescent="0.3">
      <c r="A148" s="2">
        <v>40998</v>
      </c>
      <c r="B148">
        <v>0</v>
      </c>
      <c r="C148">
        <v>3.1099999999999999E-2</v>
      </c>
      <c r="D148">
        <v>1.8380018984624848E-2</v>
      </c>
      <c r="E148" s="4">
        <f t="shared" si="2"/>
        <v>1.8380018984624848E-2</v>
      </c>
      <c r="F148" s="4"/>
      <c r="K148" s="5"/>
      <c r="L148" s="4"/>
      <c r="M148" s="4"/>
      <c r="AJ148" s="4"/>
      <c r="AK148" s="4"/>
      <c r="AL148" s="5"/>
      <c r="AM148" s="4"/>
    </row>
    <row r="149" spans="1:39" x14ac:dyDescent="0.3">
      <c r="A149" s="2">
        <v>41029</v>
      </c>
      <c r="B149">
        <v>0</v>
      </c>
      <c r="C149">
        <v>-8.5000000000000006E-3</v>
      </c>
      <c r="D149">
        <v>1.682132389756028E-3</v>
      </c>
      <c r="E149" s="4">
        <f t="shared" si="2"/>
        <v>1.682132389756028E-3</v>
      </c>
      <c r="F149" s="4"/>
      <c r="K149" s="5"/>
      <c r="L149" s="4"/>
      <c r="M149" s="4"/>
      <c r="AJ149" s="4"/>
      <c r="AK149" s="4"/>
      <c r="AL149" s="5"/>
      <c r="AM149" s="4"/>
    </row>
    <row r="150" spans="1:39" x14ac:dyDescent="0.3">
      <c r="A150" s="2">
        <v>41060</v>
      </c>
      <c r="B150">
        <v>1E-4</v>
      </c>
      <c r="C150">
        <v>-6.1899999999999997E-2</v>
      </c>
      <c r="D150">
        <v>-4.8865874692044717E-2</v>
      </c>
      <c r="E150" s="4">
        <f t="shared" si="2"/>
        <v>-4.896587469204472E-2</v>
      </c>
      <c r="F150" s="4"/>
      <c r="K150" s="5"/>
      <c r="L150" s="4"/>
      <c r="M150" s="4"/>
      <c r="AJ150" s="4"/>
      <c r="AK150" s="4"/>
      <c r="AL150" s="5"/>
      <c r="AM150" s="4"/>
    </row>
    <row r="151" spans="1:39" x14ac:dyDescent="0.3">
      <c r="A151" s="2">
        <v>41089</v>
      </c>
      <c r="B151">
        <v>0</v>
      </c>
      <c r="C151">
        <v>3.8899999999999997E-2</v>
      </c>
      <c r="D151">
        <v>6.1485957372561247E-2</v>
      </c>
      <c r="E151" s="4">
        <f t="shared" si="2"/>
        <v>6.1485957372561247E-2</v>
      </c>
      <c r="F151" s="4"/>
      <c r="K151" s="5"/>
      <c r="L151" s="4"/>
      <c r="M151" s="4"/>
      <c r="AJ151" s="4"/>
      <c r="AK151" s="4"/>
      <c r="AL151" s="5"/>
      <c r="AM151" s="4"/>
    </row>
    <row r="152" spans="1:39" x14ac:dyDescent="0.3">
      <c r="A152" s="2">
        <v>41121</v>
      </c>
      <c r="B152">
        <v>0</v>
      </c>
      <c r="C152">
        <v>7.9000000000000008E-3</v>
      </c>
      <c r="D152">
        <v>1.8192740906564749E-2</v>
      </c>
      <c r="E152" s="4">
        <f t="shared" si="2"/>
        <v>1.8192740906564749E-2</v>
      </c>
      <c r="F152" s="4"/>
      <c r="K152" s="5"/>
      <c r="L152" s="4"/>
      <c r="M152" s="4"/>
      <c r="AJ152" s="4"/>
      <c r="AK152" s="4"/>
      <c r="AL152" s="5"/>
      <c r="AM152" s="4"/>
    </row>
    <row r="153" spans="1:39" x14ac:dyDescent="0.3">
      <c r="A153" s="2">
        <v>41152</v>
      </c>
      <c r="B153">
        <v>1E-4</v>
      </c>
      <c r="C153">
        <v>2.5499999999999998E-2</v>
      </c>
      <c r="D153">
        <v>2.1478883390188878E-2</v>
      </c>
      <c r="E153" s="4">
        <f t="shared" si="2"/>
        <v>2.1378883390188879E-2</v>
      </c>
      <c r="F153" s="4"/>
      <c r="K153" s="5"/>
      <c r="L153" s="4"/>
      <c r="M153" s="4"/>
      <c r="AJ153" s="4"/>
      <c r="AK153" s="4"/>
      <c r="AL153" s="5"/>
      <c r="AM153" s="4"/>
    </row>
    <row r="154" spans="1:39" x14ac:dyDescent="0.3">
      <c r="A154" s="2">
        <v>41180</v>
      </c>
      <c r="B154">
        <v>1E-4</v>
      </c>
      <c r="C154">
        <v>2.7300000000000001E-2</v>
      </c>
      <c r="D154">
        <v>-1.9435523169289311E-3</v>
      </c>
      <c r="E154" s="4">
        <f t="shared" si="2"/>
        <v>-2.0435523169289311E-3</v>
      </c>
      <c r="F154" s="4"/>
      <c r="K154" s="5"/>
      <c r="L154" s="4"/>
      <c r="M154" s="4"/>
      <c r="AJ154" s="4"/>
      <c r="AK154" s="4"/>
      <c r="AL154" s="5"/>
      <c r="AM154" s="4"/>
    </row>
    <row r="155" spans="1:39" x14ac:dyDescent="0.3">
      <c r="A155" s="2">
        <v>41213</v>
      </c>
      <c r="B155">
        <v>1E-4</v>
      </c>
      <c r="C155">
        <v>-1.7600000000000001E-2</v>
      </c>
      <c r="D155">
        <v>-5.2153947080690953E-2</v>
      </c>
      <c r="E155" s="4">
        <f t="shared" si="2"/>
        <v>-5.2253947080690956E-2</v>
      </c>
      <c r="F155" s="4"/>
      <c r="K155" s="5"/>
      <c r="L155" s="4"/>
      <c r="M155" s="4"/>
      <c r="AJ155" s="4"/>
      <c r="AK155" s="4"/>
      <c r="AL155" s="5"/>
      <c r="AM155" s="4"/>
    </row>
    <row r="156" spans="1:39" x14ac:dyDescent="0.3">
      <c r="A156" s="2">
        <v>41243</v>
      </c>
      <c r="B156">
        <v>1E-4</v>
      </c>
      <c r="C156">
        <v>7.8000000000000014E-3</v>
      </c>
      <c r="D156">
        <v>4.5123129979594327E-2</v>
      </c>
      <c r="E156" s="4">
        <f t="shared" si="2"/>
        <v>4.5023129979594324E-2</v>
      </c>
      <c r="F156" s="4"/>
      <c r="K156" s="5"/>
      <c r="L156" s="4"/>
      <c r="M156" s="4"/>
      <c r="AJ156" s="4"/>
      <c r="AK156" s="4"/>
      <c r="AL156" s="5"/>
      <c r="AM156" s="4"/>
    </row>
    <row r="157" spans="1:39" x14ac:dyDescent="0.3">
      <c r="A157" s="2">
        <v>41274</v>
      </c>
      <c r="B157">
        <v>1E-4</v>
      </c>
      <c r="C157">
        <v>1.18E-2</v>
      </c>
      <c r="D157">
        <v>2.0890977944394741E-2</v>
      </c>
      <c r="E157" s="4">
        <f t="shared" si="2"/>
        <v>2.0790977944394742E-2</v>
      </c>
      <c r="F157" s="4"/>
      <c r="K157" s="5"/>
      <c r="L157" s="4"/>
      <c r="M157" s="4"/>
      <c r="AJ157" s="4"/>
      <c r="AK157" s="4"/>
      <c r="AL157" s="5"/>
      <c r="AM157" s="4"/>
    </row>
    <row r="158" spans="1:39" x14ac:dyDescent="0.3">
      <c r="A158" s="2">
        <v>41305</v>
      </c>
      <c r="B158">
        <v>0</v>
      </c>
      <c r="C158">
        <v>5.57E-2</v>
      </c>
      <c r="D158">
        <v>8.2929457115801908E-2</v>
      </c>
      <c r="E158" s="4">
        <f t="shared" si="2"/>
        <v>8.2929457115801908E-2</v>
      </c>
      <c r="F158" s="4"/>
      <c r="K158" s="5"/>
      <c r="L158" s="4"/>
      <c r="M158" s="4"/>
      <c r="AJ158" s="4"/>
      <c r="AK158" s="4"/>
      <c r="AL158" s="5"/>
      <c r="AM158" s="4"/>
    </row>
    <row r="159" spans="1:39" x14ac:dyDescent="0.3">
      <c r="A159" s="2">
        <v>41333</v>
      </c>
      <c r="B159">
        <v>0</v>
      </c>
      <c r="C159">
        <v>1.29E-2</v>
      </c>
      <c r="D159">
        <v>4.0696643641439899E-2</v>
      </c>
      <c r="E159" s="4">
        <f t="shared" si="2"/>
        <v>4.0696643641439899E-2</v>
      </c>
      <c r="F159" s="4"/>
      <c r="K159" s="5"/>
      <c r="L159" s="4"/>
      <c r="M159" s="4"/>
      <c r="AJ159" s="4"/>
      <c r="AK159" s="4"/>
      <c r="AL159" s="5"/>
      <c r="AM159" s="4"/>
    </row>
    <row r="160" spans="1:39" x14ac:dyDescent="0.3">
      <c r="A160" s="2">
        <v>41361</v>
      </c>
      <c r="B160">
        <v>0</v>
      </c>
      <c r="C160">
        <v>4.0300000000000002E-2</v>
      </c>
      <c r="D160">
        <v>2.2211379424412842E-2</v>
      </c>
      <c r="E160" s="4">
        <f t="shared" si="2"/>
        <v>2.2211379424412842E-2</v>
      </c>
      <c r="F160" s="4"/>
      <c r="K160" s="5"/>
      <c r="L160" s="4"/>
      <c r="M160" s="4"/>
      <c r="AJ160" s="4"/>
      <c r="AK160" s="4"/>
      <c r="AL160" s="5"/>
      <c r="AM160" s="4"/>
    </row>
    <row r="161" spans="1:39" x14ac:dyDescent="0.3">
      <c r="A161" s="2">
        <v>41394</v>
      </c>
      <c r="B161">
        <v>0</v>
      </c>
      <c r="C161">
        <v>1.55E-2</v>
      </c>
      <c r="D161">
        <v>-1.5051073655119729E-2</v>
      </c>
      <c r="E161" s="4">
        <f t="shared" si="2"/>
        <v>-1.5051073655119729E-2</v>
      </c>
      <c r="F161" s="4"/>
      <c r="K161" s="5"/>
      <c r="L161" s="4"/>
      <c r="M161" s="4"/>
      <c r="AJ161" s="4"/>
      <c r="AK161" s="4"/>
      <c r="AL161" s="5"/>
      <c r="AM161" s="4"/>
    </row>
    <row r="162" spans="1:39" x14ac:dyDescent="0.3">
      <c r="A162" s="2">
        <v>41425</v>
      </c>
      <c r="B162">
        <v>0</v>
      </c>
      <c r="C162">
        <v>2.8000000000000001E-2</v>
      </c>
      <c r="D162">
        <v>5.9134883124947503E-2</v>
      </c>
      <c r="E162" s="4">
        <f t="shared" si="2"/>
        <v>5.9134883124947503E-2</v>
      </c>
      <c r="F162" s="4"/>
      <c r="K162" s="5"/>
      <c r="L162" s="4"/>
      <c r="M162" s="4"/>
      <c r="AJ162" s="4"/>
      <c r="AK162" s="4"/>
      <c r="AL162" s="5"/>
      <c r="AM162" s="4"/>
    </row>
    <row r="163" spans="1:39" x14ac:dyDescent="0.3">
      <c r="A163" s="2">
        <v>41453</v>
      </c>
      <c r="B163">
        <v>0</v>
      </c>
      <c r="C163">
        <v>-1.2E-2</v>
      </c>
      <c r="D163">
        <v>-8.3431049565394402E-3</v>
      </c>
      <c r="E163" s="4">
        <f t="shared" si="2"/>
        <v>-8.3431049565394402E-3</v>
      </c>
      <c r="F163" s="4"/>
      <c r="K163" s="5"/>
      <c r="L163" s="4"/>
      <c r="M163" s="4"/>
      <c r="AJ163" s="4"/>
      <c r="AK163" s="4"/>
      <c r="AL163" s="5"/>
      <c r="AM163" s="4"/>
    </row>
    <row r="164" spans="1:39" x14ac:dyDescent="0.3">
      <c r="A164" s="2">
        <v>41486</v>
      </c>
      <c r="B164">
        <v>0</v>
      </c>
      <c r="C164">
        <v>5.6500000000000002E-2</v>
      </c>
      <c r="D164">
        <v>7.3891248074200874E-2</v>
      </c>
      <c r="E164" s="4">
        <f t="shared" si="2"/>
        <v>7.3891248074200874E-2</v>
      </c>
      <c r="F164" s="4"/>
      <c r="K164" s="5"/>
      <c r="L164" s="4"/>
      <c r="M164" s="4"/>
      <c r="AJ164" s="4"/>
      <c r="AK164" s="4"/>
      <c r="AL164" s="5"/>
      <c r="AM164" s="4"/>
    </row>
    <row r="165" spans="1:39" x14ac:dyDescent="0.3">
      <c r="A165" s="2">
        <v>41516</v>
      </c>
      <c r="B165">
        <v>0</v>
      </c>
      <c r="C165">
        <v>-2.7099999999999999E-2</v>
      </c>
      <c r="D165">
        <v>-2.7370165761950019E-2</v>
      </c>
      <c r="E165" s="4">
        <f t="shared" si="2"/>
        <v>-2.7370165761950019E-2</v>
      </c>
      <c r="F165" s="4"/>
      <c r="K165" s="5"/>
      <c r="L165" s="4"/>
      <c r="M165" s="4"/>
      <c r="AJ165" s="4"/>
      <c r="AK165" s="4"/>
      <c r="AL165" s="5"/>
      <c r="AM165" s="4"/>
    </row>
    <row r="166" spans="1:39" x14ac:dyDescent="0.3">
      <c r="A166" s="2">
        <v>41547</v>
      </c>
      <c r="B166">
        <v>0</v>
      </c>
      <c r="C166">
        <v>3.7699999999999997E-2</v>
      </c>
      <c r="D166">
        <v>5.1330123765526918E-2</v>
      </c>
      <c r="E166" s="4">
        <f t="shared" si="2"/>
        <v>5.1330123765526918E-2</v>
      </c>
      <c r="F166" s="4"/>
      <c r="K166" s="5"/>
      <c r="L166" s="4"/>
      <c r="M166" s="4"/>
      <c r="AJ166" s="4"/>
      <c r="AK166" s="4"/>
      <c r="AL166" s="5"/>
      <c r="AM166" s="4"/>
    </row>
    <row r="167" spans="1:39" x14ac:dyDescent="0.3">
      <c r="A167" s="2">
        <v>41578</v>
      </c>
      <c r="B167">
        <v>0</v>
      </c>
      <c r="C167">
        <v>4.1799999999999997E-2</v>
      </c>
      <c r="D167">
        <v>5.3931713653708378E-2</v>
      </c>
      <c r="E167" s="4">
        <f t="shared" si="2"/>
        <v>5.3931713653708378E-2</v>
      </c>
      <c r="F167" s="4"/>
      <c r="K167" s="5"/>
      <c r="L167" s="4"/>
      <c r="M167" s="4"/>
      <c r="AJ167" s="4"/>
      <c r="AK167" s="4"/>
      <c r="AL167" s="5"/>
      <c r="AM167" s="4"/>
    </row>
    <row r="168" spans="1:39" x14ac:dyDescent="0.3">
      <c r="A168" s="2">
        <v>41607</v>
      </c>
      <c r="B168">
        <v>0</v>
      </c>
      <c r="C168">
        <v>3.1300000000000001E-2</v>
      </c>
      <c r="D168">
        <v>6.6081301516210181E-2</v>
      </c>
      <c r="E168" s="4">
        <f t="shared" si="2"/>
        <v>6.6081301516210181E-2</v>
      </c>
      <c r="F168" s="4"/>
      <c r="K168" s="5"/>
      <c r="L168" s="4"/>
      <c r="M168" s="4"/>
      <c r="AJ168" s="4"/>
      <c r="AK168" s="4"/>
      <c r="AL168" s="5"/>
      <c r="AM168" s="4"/>
    </row>
    <row r="169" spans="1:39" x14ac:dyDescent="0.3">
      <c r="A169" s="2">
        <v>41639</v>
      </c>
      <c r="B169">
        <v>0</v>
      </c>
      <c r="C169">
        <v>2.81E-2</v>
      </c>
      <c r="D169">
        <v>5.0482167962040018E-2</v>
      </c>
      <c r="E169" s="4">
        <f t="shared" si="2"/>
        <v>5.0482167962040018E-2</v>
      </c>
      <c r="F169" s="4"/>
      <c r="K169" s="5"/>
      <c r="L169" s="4"/>
      <c r="M169" s="4"/>
      <c r="AJ169" s="4"/>
      <c r="AK169" s="4"/>
      <c r="AL169" s="5"/>
      <c r="AM169" s="4"/>
    </row>
    <row r="170" spans="1:39" x14ac:dyDescent="0.3">
      <c r="A170" s="2">
        <v>41670</v>
      </c>
      <c r="B170">
        <v>0</v>
      </c>
      <c r="C170">
        <v>-3.32E-2</v>
      </c>
      <c r="D170">
        <v>-8.5988740790799587E-2</v>
      </c>
      <c r="E170" s="4">
        <f t="shared" si="2"/>
        <v>-8.5988740790799587E-2</v>
      </c>
      <c r="F170" s="4"/>
      <c r="K170" s="5"/>
      <c r="L170" s="4"/>
      <c r="M170" s="4"/>
      <c r="AJ170" s="4"/>
      <c r="AK170" s="4"/>
      <c r="AL170" s="5"/>
      <c r="AM170" s="4"/>
    </row>
    <row r="171" spans="1:39" x14ac:dyDescent="0.3">
      <c r="A171" s="2">
        <v>41698</v>
      </c>
      <c r="B171">
        <v>0</v>
      </c>
      <c r="C171">
        <v>4.6500000000000007E-2</v>
      </c>
      <c r="D171">
        <v>5.7907314496963389E-2</v>
      </c>
      <c r="E171" s="4">
        <f t="shared" si="2"/>
        <v>5.7907314496963389E-2</v>
      </c>
      <c r="F171" s="4"/>
      <c r="K171" s="5"/>
      <c r="L171" s="4"/>
      <c r="M171" s="4"/>
      <c r="AJ171" s="4"/>
      <c r="AK171" s="4"/>
      <c r="AL171" s="5"/>
      <c r="AM171" s="4"/>
    </row>
    <row r="172" spans="1:39" x14ac:dyDescent="0.3">
      <c r="A172" s="2">
        <v>41729</v>
      </c>
      <c r="B172">
        <v>0</v>
      </c>
      <c r="C172">
        <v>4.3E-3</v>
      </c>
      <c r="D172">
        <v>6.9016385463376668E-3</v>
      </c>
      <c r="E172" s="4">
        <f t="shared" si="2"/>
        <v>6.9016385463376668E-3</v>
      </c>
      <c r="F172" s="4"/>
      <c r="K172" s="5"/>
      <c r="L172" s="4"/>
      <c r="M172" s="4"/>
      <c r="AJ172" s="4"/>
      <c r="AK172" s="4"/>
      <c r="AL172" s="5"/>
      <c r="AM172" s="4"/>
    </row>
    <row r="173" spans="1:39" x14ac:dyDescent="0.3">
      <c r="A173" s="2">
        <v>41759</v>
      </c>
      <c r="B173">
        <v>0</v>
      </c>
      <c r="C173">
        <v>-1.9E-3</v>
      </c>
      <c r="D173">
        <v>2.528418210957268E-2</v>
      </c>
      <c r="E173" s="4">
        <f t="shared" si="2"/>
        <v>2.528418210957268E-2</v>
      </c>
      <c r="F173" s="4"/>
      <c r="K173" s="5"/>
      <c r="L173" s="4"/>
      <c r="M173" s="4"/>
      <c r="AJ173" s="4"/>
      <c r="AK173" s="4"/>
      <c r="AL173" s="5"/>
      <c r="AM173" s="4"/>
    </row>
    <row r="174" spans="1:39" x14ac:dyDescent="0.3">
      <c r="A174" s="2">
        <v>41789</v>
      </c>
      <c r="B174">
        <v>0</v>
      </c>
      <c r="C174">
        <v>2.06E-2</v>
      </c>
      <c r="D174">
        <v>3.1105383540380099E-2</v>
      </c>
      <c r="E174" s="4">
        <f t="shared" si="2"/>
        <v>3.1105383540380099E-2</v>
      </c>
      <c r="F174" s="4"/>
      <c r="K174" s="5"/>
      <c r="L174" s="4"/>
      <c r="M174" s="4"/>
      <c r="AJ174" s="4"/>
      <c r="AK174" s="4"/>
      <c r="AL174" s="5"/>
      <c r="AM174" s="4"/>
    </row>
    <row r="175" spans="1:39" x14ac:dyDescent="0.3">
      <c r="A175" s="2">
        <v>41820</v>
      </c>
      <c r="B175">
        <v>0</v>
      </c>
      <c r="C175">
        <v>2.6100000000000002E-2</v>
      </c>
      <c r="D175">
        <v>4.8410280941427854E-3</v>
      </c>
      <c r="E175" s="4">
        <f t="shared" si="2"/>
        <v>4.8410280941427854E-3</v>
      </c>
      <c r="F175" s="4"/>
      <c r="K175" s="5"/>
      <c r="L175" s="4"/>
      <c r="M175" s="4"/>
      <c r="AJ175" s="4"/>
      <c r="AK175" s="4"/>
      <c r="AL175" s="5"/>
      <c r="AM175" s="4"/>
    </row>
    <row r="176" spans="1:39" x14ac:dyDescent="0.3">
      <c r="A176" s="2">
        <v>41851</v>
      </c>
      <c r="B176">
        <v>0</v>
      </c>
      <c r="C176">
        <v>-2.0400000000000001E-2</v>
      </c>
      <c r="D176">
        <v>-1.640633477510579E-2</v>
      </c>
      <c r="E176" s="4">
        <f t="shared" si="2"/>
        <v>-1.640633477510579E-2</v>
      </c>
      <c r="F176" s="4"/>
      <c r="K176" s="5"/>
      <c r="L176" s="4"/>
      <c r="M176" s="4"/>
      <c r="AJ176" s="4"/>
      <c r="AK176" s="4"/>
      <c r="AL176" s="5"/>
      <c r="AM176" s="4"/>
    </row>
    <row r="177" spans="1:39" x14ac:dyDescent="0.3">
      <c r="A177" s="2">
        <v>41880</v>
      </c>
      <c r="B177">
        <v>0</v>
      </c>
      <c r="C177">
        <v>4.24E-2</v>
      </c>
      <c r="D177">
        <v>2.8117904686436081E-2</v>
      </c>
      <c r="E177" s="4">
        <f t="shared" si="2"/>
        <v>2.8117904686436081E-2</v>
      </c>
      <c r="F177" s="4"/>
      <c r="K177" s="5"/>
      <c r="L177" s="4"/>
      <c r="M177" s="4"/>
      <c r="AJ177" s="4"/>
      <c r="AK177" s="4"/>
      <c r="AL177" s="5"/>
      <c r="AM177" s="4"/>
    </row>
    <row r="178" spans="1:39" x14ac:dyDescent="0.3">
      <c r="A178" s="2">
        <v>41912</v>
      </c>
      <c r="B178">
        <v>0</v>
      </c>
      <c r="C178">
        <v>-1.9699999999999999E-2</v>
      </c>
      <c r="D178">
        <v>-1.6111892501231701E-2</v>
      </c>
      <c r="E178" s="4">
        <f t="shared" si="2"/>
        <v>-1.6111892501231701E-2</v>
      </c>
      <c r="F178" s="4"/>
      <c r="K178" s="5"/>
      <c r="L178" s="4"/>
      <c r="M178" s="4"/>
      <c r="AJ178" s="4"/>
      <c r="AK178" s="4"/>
      <c r="AL178" s="5"/>
      <c r="AM178" s="4"/>
    </row>
    <row r="179" spans="1:39" x14ac:dyDescent="0.3">
      <c r="A179" s="2">
        <v>41943</v>
      </c>
      <c r="B179">
        <v>0</v>
      </c>
      <c r="C179">
        <v>2.52E-2</v>
      </c>
      <c r="D179">
        <v>8.5333489694801992E-2</v>
      </c>
      <c r="E179" s="4">
        <f t="shared" si="2"/>
        <v>8.5333489694801992E-2</v>
      </c>
      <c r="F179" s="4"/>
      <c r="K179" s="5"/>
      <c r="L179" s="4"/>
      <c r="M179" s="4"/>
      <c r="AJ179" s="4"/>
      <c r="AK179" s="4"/>
      <c r="AL179" s="5"/>
      <c r="AM179" s="4"/>
    </row>
    <row r="180" spans="1:39" x14ac:dyDescent="0.3">
      <c r="A180" s="2">
        <v>41971</v>
      </c>
      <c r="B180">
        <v>0</v>
      </c>
      <c r="C180">
        <v>2.5499999999999998E-2</v>
      </c>
      <c r="D180">
        <v>4.6704938243591843E-2</v>
      </c>
      <c r="E180" s="4">
        <f t="shared" si="2"/>
        <v>4.6704938243591843E-2</v>
      </c>
      <c r="F180" s="4"/>
      <c r="K180" s="5"/>
      <c r="L180" s="4"/>
      <c r="M180" s="4"/>
      <c r="AJ180" s="4"/>
      <c r="AK180" s="4"/>
      <c r="AL180" s="5"/>
      <c r="AM180" s="4"/>
    </row>
    <row r="181" spans="1:39" x14ac:dyDescent="0.3">
      <c r="A181" s="2">
        <v>42004</v>
      </c>
      <c r="B181">
        <v>0</v>
      </c>
      <c r="C181">
        <v>-5.9999999999999995E-4</v>
      </c>
      <c r="D181">
        <v>2.6422604767548E-2</v>
      </c>
      <c r="E181" s="4">
        <f t="shared" si="2"/>
        <v>2.6422604767548E-2</v>
      </c>
      <c r="F181" s="4"/>
      <c r="K181" s="5"/>
      <c r="L181" s="4"/>
      <c r="M181" s="4"/>
      <c r="AJ181" s="4"/>
      <c r="AK181" s="4"/>
      <c r="AL181" s="5"/>
      <c r="AM181" s="4"/>
    </row>
    <row r="182" spans="1:39" x14ac:dyDescent="0.3">
      <c r="A182" s="2">
        <v>42034</v>
      </c>
      <c r="B182">
        <v>0</v>
      </c>
      <c r="C182">
        <v>-3.1099999999999999E-2</v>
      </c>
      <c r="D182">
        <v>-1.229292214113884E-2</v>
      </c>
      <c r="E182" s="4">
        <f t="shared" si="2"/>
        <v>-1.229292214113884E-2</v>
      </c>
      <c r="F182" s="4"/>
      <c r="K182" s="5"/>
      <c r="L182" s="4"/>
      <c r="M182" s="4"/>
      <c r="AJ182" s="4"/>
      <c r="AK182" s="4"/>
      <c r="AL182" s="5"/>
      <c r="AM182" s="4"/>
    </row>
    <row r="183" spans="1:39" x14ac:dyDescent="0.3">
      <c r="A183" s="2">
        <v>42062</v>
      </c>
      <c r="B183">
        <v>0</v>
      </c>
      <c r="C183">
        <v>6.13E-2</v>
      </c>
      <c r="D183">
        <v>4.5600755125044613E-2</v>
      </c>
      <c r="E183" s="4">
        <f t="shared" si="2"/>
        <v>4.5600755125044613E-2</v>
      </c>
      <c r="F183" s="4"/>
      <c r="K183" s="5"/>
      <c r="L183" s="4"/>
      <c r="M183" s="4"/>
      <c r="AJ183" s="4"/>
      <c r="AK183" s="4"/>
      <c r="AL183" s="5"/>
      <c r="AM183" s="4"/>
    </row>
    <row r="184" spans="1:39" x14ac:dyDescent="0.3">
      <c r="A184" s="2">
        <v>42094</v>
      </c>
      <c r="B184">
        <v>0</v>
      </c>
      <c r="C184">
        <v>-1.12E-2</v>
      </c>
      <c r="D184">
        <v>-2.1939421914881359E-2</v>
      </c>
      <c r="E184" s="4">
        <f t="shared" si="2"/>
        <v>-2.1939421914881359E-2</v>
      </c>
      <c r="F184" s="4"/>
      <c r="K184" s="5"/>
      <c r="L184" s="4"/>
      <c r="M184" s="4"/>
      <c r="AJ184" s="4"/>
      <c r="AK184" s="4"/>
      <c r="AL184" s="5"/>
      <c r="AM184" s="4"/>
    </row>
    <row r="185" spans="1:39" x14ac:dyDescent="0.3">
      <c r="A185" s="2">
        <v>42124</v>
      </c>
      <c r="B185">
        <v>0</v>
      </c>
      <c r="C185">
        <v>5.8999999999999999E-3</v>
      </c>
      <c r="D185">
        <v>-5.1894569987972282E-2</v>
      </c>
      <c r="E185" s="4">
        <f t="shared" si="2"/>
        <v>-5.1894569987972282E-2</v>
      </c>
      <c r="F185" s="4"/>
      <c r="K185" s="5"/>
      <c r="L185" s="4"/>
      <c r="M185" s="4"/>
      <c r="AJ185" s="4"/>
      <c r="AK185" s="4"/>
      <c r="AL185" s="5"/>
      <c r="AM185" s="4"/>
    </row>
    <row r="186" spans="1:39" x14ac:dyDescent="0.3">
      <c r="A186" s="2">
        <v>42153</v>
      </c>
      <c r="B186">
        <v>0</v>
      </c>
      <c r="C186">
        <v>1.3599999999999999E-2</v>
      </c>
      <c r="D186">
        <v>2.36404459454919E-2</v>
      </c>
      <c r="E186" s="4">
        <f t="shared" si="2"/>
        <v>2.36404459454919E-2</v>
      </c>
      <c r="F186" s="4"/>
      <c r="K186" s="5"/>
      <c r="L186" s="4"/>
      <c r="M186" s="4"/>
      <c r="AJ186" s="4"/>
      <c r="AK186" s="4"/>
      <c r="AL186" s="5"/>
      <c r="AM186" s="4"/>
    </row>
    <row r="187" spans="1:39" x14ac:dyDescent="0.3">
      <c r="A187" s="2">
        <v>42185</v>
      </c>
      <c r="B187">
        <v>0</v>
      </c>
      <c r="C187">
        <v>-1.5299999999999999E-2</v>
      </c>
      <c r="D187">
        <v>-3.0047141017815051E-2</v>
      </c>
      <c r="E187" s="4">
        <f t="shared" si="2"/>
        <v>-3.0047141017815051E-2</v>
      </c>
      <c r="F187" s="4"/>
      <c r="K187" s="5"/>
      <c r="L187" s="4"/>
      <c r="M187" s="4"/>
      <c r="AJ187" s="4"/>
      <c r="AK187" s="4"/>
      <c r="AL187" s="5"/>
      <c r="AM187" s="4"/>
    </row>
    <row r="188" spans="1:39" x14ac:dyDescent="0.3">
      <c r="A188" s="2">
        <v>42216</v>
      </c>
      <c r="B188">
        <v>0</v>
      </c>
      <c r="C188">
        <v>1.54E-2</v>
      </c>
      <c r="D188">
        <v>-1.9183518483849561E-2</v>
      </c>
      <c r="E188" s="4">
        <f t="shared" si="2"/>
        <v>-1.9183518483849561E-2</v>
      </c>
      <c r="F188" s="4"/>
      <c r="K188" s="5"/>
      <c r="L188" s="4"/>
      <c r="M188" s="4"/>
      <c r="AJ188" s="4"/>
      <c r="AK188" s="4"/>
      <c r="AL188" s="5"/>
      <c r="AM188" s="4"/>
    </row>
    <row r="189" spans="1:39" x14ac:dyDescent="0.3">
      <c r="A189" s="2">
        <v>42247</v>
      </c>
      <c r="B189">
        <v>0</v>
      </c>
      <c r="C189">
        <v>-6.0400000000000002E-2</v>
      </c>
      <c r="D189">
        <v>-5.4191155061414177E-2</v>
      </c>
      <c r="E189" s="4">
        <f t="shared" si="2"/>
        <v>-5.4191155061414177E-2</v>
      </c>
      <c r="F189" s="4"/>
      <c r="K189" s="5"/>
      <c r="L189" s="4"/>
      <c r="M189" s="4"/>
      <c r="AJ189" s="4"/>
      <c r="AK189" s="4"/>
      <c r="AL189" s="5"/>
      <c r="AM189" s="4"/>
    </row>
    <row r="190" spans="1:39" x14ac:dyDescent="0.3">
      <c r="A190" s="2">
        <v>42277</v>
      </c>
      <c r="B190">
        <v>0</v>
      </c>
      <c r="C190">
        <v>-3.0700000000000002E-2</v>
      </c>
      <c r="D190">
        <v>-2.603020552802553E-3</v>
      </c>
      <c r="E190" s="4">
        <f t="shared" si="2"/>
        <v>-2.603020552802553E-3</v>
      </c>
      <c r="F190" s="4"/>
      <c r="K190" s="5"/>
      <c r="L190" s="4"/>
      <c r="M190" s="4"/>
      <c r="AJ190" s="4"/>
      <c r="AK190" s="4"/>
      <c r="AL190" s="5"/>
      <c r="AM190" s="4"/>
    </row>
    <row r="191" spans="1:39" x14ac:dyDescent="0.3">
      <c r="A191" s="2">
        <v>42307</v>
      </c>
      <c r="B191">
        <v>0</v>
      </c>
      <c r="C191">
        <v>7.7499999999999999E-2</v>
      </c>
      <c r="D191">
        <v>0.1089091480666456</v>
      </c>
      <c r="E191" s="4">
        <f t="shared" si="2"/>
        <v>0.1089091480666456</v>
      </c>
      <c r="F191" s="4"/>
      <c r="K191" s="5"/>
      <c r="L191" s="4"/>
      <c r="M191" s="4"/>
      <c r="AJ191" s="4"/>
      <c r="AK191" s="4"/>
      <c r="AL191" s="5"/>
      <c r="AM191" s="4"/>
    </row>
    <row r="192" spans="1:39" x14ac:dyDescent="0.3">
      <c r="A192" s="2">
        <v>42338</v>
      </c>
      <c r="B192">
        <v>0</v>
      </c>
      <c r="C192">
        <v>5.6999999999999993E-3</v>
      </c>
      <c r="D192">
        <v>2.4792638699607781E-3</v>
      </c>
      <c r="E192" s="4">
        <f t="shared" si="2"/>
        <v>2.4792638699607781E-3</v>
      </c>
      <c r="F192" s="4"/>
      <c r="K192" s="5"/>
      <c r="L192" s="4"/>
      <c r="M192" s="4"/>
      <c r="AJ192" s="4"/>
      <c r="AK192" s="4"/>
      <c r="AL192" s="5"/>
      <c r="AM192" s="4"/>
    </row>
    <row r="193" spans="1:39" x14ac:dyDescent="0.3">
      <c r="A193" s="2">
        <v>42369</v>
      </c>
      <c r="B193">
        <v>1E-4</v>
      </c>
      <c r="C193">
        <v>-2.1700000000000001E-2</v>
      </c>
      <c r="D193">
        <v>-3.7936101664762509E-2</v>
      </c>
      <c r="E193" s="4">
        <f t="shared" si="2"/>
        <v>-3.8036101664762512E-2</v>
      </c>
      <c r="F193" s="4"/>
      <c r="K193" s="5"/>
      <c r="L193" s="4"/>
      <c r="M193" s="4"/>
      <c r="AJ193" s="4"/>
      <c r="AK193" s="4"/>
      <c r="AL193" s="5"/>
      <c r="AM193" s="4"/>
    </row>
    <row r="194" spans="1:39" x14ac:dyDescent="0.3">
      <c r="A194" s="2">
        <v>42398</v>
      </c>
      <c r="B194">
        <v>1E-4</v>
      </c>
      <c r="C194">
        <v>-5.7699999999999987E-2</v>
      </c>
      <c r="D194">
        <v>2.390012398991029E-3</v>
      </c>
      <c r="E194" s="4">
        <f t="shared" si="2"/>
        <v>2.2900123989910291E-3</v>
      </c>
      <c r="F194" s="4"/>
      <c r="K194" s="5"/>
      <c r="L194" s="4"/>
      <c r="M194" s="4"/>
      <c r="AJ194" s="4"/>
      <c r="AK194" s="4"/>
      <c r="AL194" s="5"/>
      <c r="AM194" s="4"/>
    </row>
    <row r="195" spans="1:39" x14ac:dyDescent="0.3">
      <c r="A195" s="2">
        <v>42429</v>
      </c>
      <c r="B195">
        <v>2.0000000000000001E-4</v>
      </c>
      <c r="C195">
        <v>-7.000000000000001E-4</v>
      </c>
      <c r="D195">
        <v>4.6437604766921603E-2</v>
      </c>
      <c r="E195" s="4">
        <f t="shared" ref="E195:E258" si="3">D195-$B195</f>
        <v>4.6237604766921604E-2</v>
      </c>
      <c r="F195" s="4"/>
      <c r="K195" s="5"/>
      <c r="L195" s="4"/>
      <c r="M195" s="4"/>
      <c r="AJ195" s="4"/>
      <c r="AK195" s="4"/>
      <c r="AL195" s="5"/>
      <c r="AM195" s="4"/>
    </row>
    <row r="196" spans="1:39" x14ac:dyDescent="0.3">
      <c r="A196" s="2">
        <v>42460</v>
      </c>
      <c r="B196">
        <v>2.0000000000000001E-4</v>
      </c>
      <c r="C196">
        <v>6.9599999999999995E-2</v>
      </c>
      <c r="D196">
        <v>6.221767064589924E-2</v>
      </c>
      <c r="E196" s="4">
        <f t="shared" si="3"/>
        <v>6.2017670645899241E-2</v>
      </c>
      <c r="F196" s="4"/>
      <c r="K196" s="5"/>
      <c r="L196" s="4"/>
      <c r="M196" s="4"/>
      <c r="AJ196" s="4"/>
      <c r="AK196" s="4"/>
      <c r="AL196" s="5"/>
      <c r="AM196" s="4"/>
    </row>
    <row r="197" spans="1:39" x14ac:dyDescent="0.3">
      <c r="A197" s="2">
        <v>42489</v>
      </c>
      <c r="B197">
        <v>1E-4</v>
      </c>
      <c r="C197">
        <v>9.1000000000000004E-3</v>
      </c>
      <c r="D197">
        <v>4.5011425534486763E-3</v>
      </c>
      <c r="E197" s="4">
        <f t="shared" si="3"/>
        <v>4.401142553448676E-3</v>
      </c>
      <c r="F197" s="4"/>
      <c r="K197" s="5"/>
      <c r="L197" s="4"/>
      <c r="M197" s="4"/>
      <c r="AJ197" s="4"/>
      <c r="AK197" s="4"/>
      <c r="AL197" s="5"/>
      <c r="AM197" s="4"/>
    </row>
    <row r="198" spans="1:39" x14ac:dyDescent="0.3">
      <c r="A198" s="2">
        <v>42521</v>
      </c>
      <c r="B198">
        <v>1E-4</v>
      </c>
      <c r="C198">
        <v>1.78E-2</v>
      </c>
      <c r="D198">
        <v>1.230739551558878E-2</v>
      </c>
      <c r="E198" s="4">
        <f t="shared" si="3"/>
        <v>1.2207395515588781E-2</v>
      </c>
      <c r="F198" s="4"/>
      <c r="K198" s="5"/>
      <c r="L198" s="4"/>
      <c r="M198" s="4"/>
      <c r="AJ198" s="4"/>
      <c r="AK198" s="4"/>
      <c r="AL198" s="5"/>
      <c r="AM198" s="4"/>
    </row>
    <row r="199" spans="1:39" x14ac:dyDescent="0.3">
      <c r="A199" s="2">
        <v>42551</v>
      </c>
      <c r="B199">
        <v>2.0000000000000001E-4</v>
      </c>
      <c r="C199">
        <v>-5.0000000000000001E-4</v>
      </c>
      <c r="D199">
        <v>4.0398837337650421E-2</v>
      </c>
      <c r="E199" s="4">
        <f t="shared" si="3"/>
        <v>4.0198837337650423E-2</v>
      </c>
      <c r="F199" s="4"/>
      <c r="K199" s="5"/>
      <c r="L199" s="4"/>
      <c r="M199" s="4"/>
      <c r="AJ199" s="4"/>
      <c r="AK199" s="4"/>
      <c r="AL199" s="5"/>
      <c r="AM199" s="4"/>
    </row>
    <row r="200" spans="1:39" x14ac:dyDescent="0.3">
      <c r="A200" s="2">
        <v>42580</v>
      </c>
      <c r="B200">
        <v>2.0000000000000001E-4</v>
      </c>
      <c r="C200">
        <v>3.95E-2</v>
      </c>
      <c r="D200">
        <v>1.850194459028499E-2</v>
      </c>
      <c r="E200" s="4">
        <f t="shared" si="3"/>
        <v>1.8301944590284992E-2</v>
      </c>
      <c r="F200" s="4"/>
      <c r="K200" s="5"/>
      <c r="L200" s="4"/>
      <c r="M200" s="4"/>
      <c r="AJ200" s="4"/>
      <c r="AK200" s="4"/>
      <c r="AL200" s="5"/>
      <c r="AM200" s="4"/>
    </row>
    <row r="201" spans="1:39" x14ac:dyDescent="0.3">
      <c r="A201" s="2">
        <v>42613</v>
      </c>
      <c r="B201">
        <v>2.0000000000000001E-4</v>
      </c>
      <c r="C201">
        <v>4.8999999999999998E-3</v>
      </c>
      <c r="D201">
        <v>1.113508017667264E-2</v>
      </c>
      <c r="E201" s="4">
        <f t="shared" si="3"/>
        <v>1.093508017667264E-2</v>
      </c>
      <c r="F201" s="4"/>
      <c r="K201" s="5"/>
      <c r="L201" s="4"/>
      <c r="M201" s="4"/>
      <c r="AJ201" s="4"/>
      <c r="AK201" s="4"/>
      <c r="AL201" s="5"/>
      <c r="AM201" s="4"/>
    </row>
    <row r="202" spans="1:39" x14ac:dyDescent="0.3">
      <c r="A202" s="2">
        <v>42643</v>
      </c>
      <c r="B202">
        <v>2.0000000000000001E-4</v>
      </c>
      <c r="C202">
        <v>2.5000000000000001E-3</v>
      </c>
      <c r="D202">
        <v>-1.6792960199486871E-2</v>
      </c>
      <c r="E202" s="4">
        <f t="shared" si="3"/>
        <v>-1.6992960199486869E-2</v>
      </c>
      <c r="F202" s="4"/>
      <c r="K202" s="5"/>
      <c r="L202" s="4"/>
      <c r="M202" s="4"/>
      <c r="AJ202" s="4"/>
      <c r="AK202" s="4"/>
      <c r="AL202" s="5"/>
      <c r="AM202" s="4"/>
    </row>
    <row r="203" spans="1:39" x14ac:dyDescent="0.3">
      <c r="A203" s="2">
        <v>42674</v>
      </c>
      <c r="B203">
        <v>2.0000000000000001E-4</v>
      </c>
      <c r="C203">
        <v>-2.0199999999999999E-2</v>
      </c>
      <c r="D203">
        <v>-6.2021668538349707E-2</v>
      </c>
      <c r="E203" s="4">
        <f t="shared" si="3"/>
        <v>-6.2221668538349706E-2</v>
      </c>
      <c r="F203" s="4"/>
      <c r="K203" s="5"/>
      <c r="L203" s="4"/>
      <c r="M203" s="4"/>
      <c r="AJ203" s="4"/>
      <c r="AK203" s="4"/>
      <c r="AL203" s="5"/>
      <c r="AM203" s="4"/>
    </row>
    <row r="204" spans="1:39" x14ac:dyDescent="0.3">
      <c r="A204" s="2">
        <v>42704</v>
      </c>
      <c r="B204">
        <v>1E-4</v>
      </c>
      <c r="C204">
        <v>4.8599999999999997E-2</v>
      </c>
      <c r="D204">
        <v>4.5664158199555792E-2</v>
      </c>
      <c r="E204" s="4">
        <f t="shared" si="3"/>
        <v>4.5564158199555789E-2</v>
      </c>
      <c r="F204" s="4"/>
      <c r="K204" s="5"/>
      <c r="L204" s="4"/>
      <c r="M204" s="4"/>
      <c r="AJ204" s="4"/>
      <c r="AK204" s="4"/>
      <c r="AL204" s="5"/>
      <c r="AM204" s="4"/>
    </row>
    <row r="205" spans="1:39" x14ac:dyDescent="0.3">
      <c r="A205" s="2">
        <v>42734</v>
      </c>
      <c r="B205">
        <v>2.9999999999999997E-4</v>
      </c>
      <c r="C205">
        <v>1.8200000000000001E-2</v>
      </c>
      <c r="D205">
        <v>3.9769396665857042E-2</v>
      </c>
      <c r="E205" s="4">
        <f t="shared" si="3"/>
        <v>3.946939666585704E-2</v>
      </c>
      <c r="F205" s="4"/>
      <c r="K205" s="5"/>
      <c r="L205" s="4"/>
      <c r="M205" s="4"/>
      <c r="AJ205" s="4"/>
      <c r="AK205" s="4"/>
      <c r="AL205" s="5"/>
      <c r="AM205" s="4"/>
    </row>
    <row r="206" spans="1:39" x14ac:dyDescent="0.3">
      <c r="A206" s="2">
        <v>42766</v>
      </c>
      <c r="B206">
        <v>4.0000000000000002E-4</v>
      </c>
      <c r="C206">
        <v>1.9400000000000001E-2</v>
      </c>
      <c r="D206">
        <v>-2.0999850716123449E-2</v>
      </c>
      <c r="E206" s="4">
        <f t="shared" si="3"/>
        <v>-2.139985071612345E-2</v>
      </c>
      <c r="F206" s="4"/>
      <c r="K206" s="5"/>
      <c r="L206" s="4"/>
      <c r="M206" s="4"/>
      <c r="AJ206" s="4"/>
      <c r="AK206" s="4"/>
      <c r="AL206" s="5"/>
      <c r="AM206" s="4"/>
    </row>
    <row r="207" spans="1:39" x14ac:dyDescent="0.3">
      <c r="A207" s="2">
        <v>42794</v>
      </c>
      <c r="B207">
        <v>4.0000000000000002E-4</v>
      </c>
      <c r="C207">
        <v>3.5700000000000003E-2</v>
      </c>
      <c r="D207">
        <v>7.2846179237497852E-2</v>
      </c>
      <c r="E207" s="4">
        <f t="shared" si="3"/>
        <v>7.2446179237497854E-2</v>
      </c>
      <c r="F207" s="4"/>
      <c r="K207" s="5"/>
      <c r="L207" s="4"/>
      <c r="M207" s="4"/>
      <c r="AJ207" s="4"/>
      <c r="AK207" s="4"/>
      <c r="AL207" s="5"/>
      <c r="AM207" s="4"/>
    </row>
    <row r="208" spans="1:39" x14ac:dyDescent="0.3">
      <c r="A208" s="2">
        <v>42825</v>
      </c>
      <c r="B208">
        <v>2.9999999999999997E-4</v>
      </c>
      <c r="C208">
        <v>1.6999999999999999E-3</v>
      </c>
      <c r="D208">
        <v>2.6724210726973081E-2</v>
      </c>
      <c r="E208" s="4">
        <f t="shared" si="3"/>
        <v>2.6424210726973079E-2</v>
      </c>
      <c r="F208" s="4"/>
      <c r="K208" s="5"/>
      <c r="L208" s="4"/>
      <c r="M208" s="4"/>
      <c r="AJ208" s="4"/>
      <c r="AK208" s="4"/>
      <c r="AL208" s="5"/>
      <c r="AM208" s="4"/>
    </row>
    <row r="209" spans="1:39" x14ac:dyDescent="0.3">
      <c r="A209" s="2">
        <v>42853</v>
      </c>
      <c r="B209">
        <v>5.0000000000000001E-4</v>
      </c>
      <c r="C209">
        <v>1.09E-2</v>
      </c>
      <c r="D209">
        <v>2.3519726261427839E-2</v>
      </c>
      <c r="E209" s="4">
        <f t="shared" si="3"/>
        <v>2.3019726261427838E-2</v>
      </c>
      <c r="F209" s="4"/>
      <c r="K209" s="5"/>
      <c r="L209" s="4"/>
      <c r="M209" s="4"/>
      <c r="AJ209" s="4"/>
      <c r="AK209" s="4"/>
      <c r="AL209" s="5"/>
      <c r="AM209" s="4"/>
    </row>
    <row r="210" spans="1:39" x14ac:dyDescent="0.3">
      <c r="A210" s="2">
        <v>42886</v>
      </c>
      <c r="B210">
        <v>5.9999999999999995E-4</v>
      </c>
      <c r="C210">
        <v>1.06E-2</v>
      </c>
      <c r="D210">
        <v>5.0416256933637688E-2</v>
      </c>
      <c r="E210" s="4">
        <f t="shared" si="3"/>
        <v>4.9816256933637684E-2</v>
      </c>
      <c r="F210" s="4"/>
      <c r="K210" s="5"/>
      <c r="L210" s="4"/>
      <c r="M210" s="4"/>
      <c r="AJ210" s="4"/>
      <c r="AK210" s="4"/>
      <c r="AL210" s="5"/>
      <c r="AM210" s="4"/>
    </row>
    <row r="211" spans="1:39" x14ac:dyDescent="0.3">
      <c r="A211" s="2">
        <v>42916</v>
      </c>
      <c r="B211">
        <v>5.9999999999999995E-4</v>
      </c>
      <c r="C211">
        <v>7.8000000000000014E-3</v>
      </c>
      <c r="D211">
        <v>1.8193799066110648E-2</v>
      </c>
      <c r="E211" s="4">
        <f t="shared" si="3"/>
        <v>1.7593799066110648E-2</v>
      </c>
      <c r="F211" s="4"/>
      <c r="K211" s="5"/>
      <c r="L211" s="4"/>
      <c r="M211" s="4"/>
      <c r="AJ211" s="4"/>
      <c r="AK211" s="4"/>
      <c r="AL211" s="5"/>
      <c r="AM211" s="4"/>
    </row>
    <row r="212" spans="1:39" x14ac:dyDescent="0.3">
      <c r="A212" s="2">
        <v>42947</v>
      </c>
      <c r="B212">
        <v>7.000000000000001E-4</v>
      </c>
      <c r="C212">
        <v>1.8700000000000001E-2</v>
      </c>
      <c r="D212">
        <v>-3.3719257371461649E-2</v>
      </c>
      <c r="E212" s="4">
        <f t="shared" si="3"/>
        <v>-3.4419257371461648E-2</v>
      </c>
      <c r="F212" s="4"/>
      <c r="K212" s="5"/>
      <c r="L212" s="4"/>
      <c r="M212" s="4"/>
      <c r="AJ212" s="4"/>
      <c r="AK212" s="4"/>
      <c r="AL212" s="5"/>
      <c r="AM212" s="4"/>
    </row>
    <row r="213" spans="1:39" x14ac:dyDescent="0.3">
      <c r="A213" s="2">
        <v>42978</v>
      </c>
      <c r="B213">
        <v>8.9999999999999998E-4</v>
      </c>
      <c r="C213">
        <v>1.6000000000000001E-3</v>
      </c>
      <c r="D213">
        <v>2.154695579675393E-2</v>
      </c>
      <c r="E213" s="4">
        <f t="shared" si="3"/>
        <v>2.0646955796753928E-2</v>
      </c>
      <c r="F213" s="4"/>
      <c r="K213" s="5"/>
      <c r="L213" s="4"/>
      <c r="M213" s="4"/>
      <c r="AJ213" s="4"/>
      <c r="AK213" s="4"/>
      <c r="AL213" s="5"/>
      <c r="AM213" s="4"/>
    </row>
    <row r="214" spans="1:39" x14ac:dyDescent="0.3">
      <c r="A214" s="2">
        <v>43007</v>
      </c>
      <c r="B214">
        <v>8.9999999999999998E-4</v>
      </c>
      <c r="C214">
        <v>2.5100000000000001E-2</v>
      </c>
      <c r="D214">
        <v>2.7309667316269E-2</v>
      </c>
      <c r="E214" s="4">
        <f t="shared" si="3"/>
        <v>2.6409667316268998E-2</v>
      </c>
      <c r="F214" s="4"/>
      <c r="K214" s="5"/>
      <c r="L214" s="4"/>
      <c r="M214" s="4"/>
      <c r="AJ214" s="4"/>
      <c r="AK214" s="4"/>
      <c r="AL214" s="5"/>
      <c r="AM214" s="4"/>
    </row>
    <row r="215" spans="1:39" x14ac:dyDescent="0.3">
      <c r="A215" s="2">
        <v>43039</v>
      </c>
      <c r="B215">
        <v>8.9999999999999998E-4</v>
      </c>
      <c r="C215">
        <v>2.2499999999999999E-2</v>
      </c>
      <c r="D215">
        <v>9.666484497929495E-2</v>
      </c>
      <c r="E215" s="4">
        <f t="shared" si="3"/>
        <v>9.5764844979294952E-2</v>
      </c>
      <c r="F215" s="4"/>
      <c r="K215" s="5"/>
      <c r="L215" s="4"/>
      <c r="M215" s="4"/>
      <c r="AJ215" s="4"/>
      <c r="AK215" s="4"/>
      <c r="AL215" s="5"/>
      <c r="AM215" s="4"/>
    </row>
    <row r="216" spans="1:39" x14ac:dyDescent="0.3">
      <c r="A216" s="2">
        <v>43069</v>
      </c>
      <c r="B216">
        <v>8.0000000000000004E-4</v>
      </c>
      <c r="C216">
        <v>3.1199999999999999E-2</v>
      </c>
      <c r="D216">
        <v>6.1617587939362423E-2</v>
      </c>
      <c r="E216" s="4">
        <f t="shared" si="3"/>
        <v>6.0817587939362421E-2</v>
      </c>
      <c r="F216" s="4"/>
      <c r="K216" s="5"/>
      <c r="L216" s="4"/>
      <c r="M216" s="4"/>
      <c r="AJ216" s="4"/>
      <c r="AK216" s="4"/>
      <c r="AL216" s="5"/>
      <c r="AM216" s="4"/>
    </row>
    <row r="217" spans="1:39" x14ac:dyDescent="0.3">
      <c r="A217" s="2">
        <v>43098</v>
      </c>
      <c r="B217">
        <v>8.9999999999999998E-4</v>
      </c>
      <c r="C217">
        <v>1.06E-2</v>
      </c>
      <c r="D217">
        <v>-3.1957109084768648E-2</v>
      </c>
      <c r="E217" s="4">
        <f t="shared" si="3"/>
        <v>-3.2857109084768646E-2</v>
      </c>
      <c r="F217" s="4"/>
      <c r="K217" s="5"/>
      <c r="L217" s="4"/>
      <c r="M217" s="4"/>
      <c r="AJ217" s="4"/>
      <c r="AK217" s="4"/>
      <c r="AL217" s="5"/>
      <c r="AM217" s="4"/>
    </row>
    <row r="218" spans="1:39" x14ac:dyDescent="0.3">
      <c r="A218" s="2">
        <v>43131</v>
      </c>
      <c r="B218">
        <v>1.1999999999999999E-3</v>
      </c>
      <c r="C218">
        <v>5.57E-2</v>
      </c>
      <c r="D218">
        <v>6.4281748555204923E-2</v>
      </c>
      <c r="E218" s="4">
        <f t="shared" si="3"/>
        <v>6.3081748555204917E-2</v>
      </c>
      <c r="F218" s="4"/>
      <c r="K218" s="5"/>
      <c r="L218" s="4"/>
      <c r="M218" s="4"/>
      <c r="AJ218" s="4"/>
      <c r="AK218" s="4"/>
      <c r="AL218" s="5"/>
      <c r="AM218" s="4"/>
    </row>
    <row r="219" spans="1:39" x14ac:dyDescent="0.3">
      <c r="A219" s="2">
        <v>43159</v>
      </c>
      <c r="B219">
        <v>1.1000000000000001E-3</v>
      </c>
      <c r="C219">
        <v>-3.6499999999999998E-2</v>
      </c>
      <c r="D219">
        <v>-5.4396020397055142E-2</v>
      </c>
      <c r="E219" s="4">
        <f t="shared" si="3"/>
        <v>-5.5496020397055139E-2</v>
      </c>
      <c r="F219" s="4"/>
      <c r="K219" s="5"/>
      <c r="L219" s="4"/>
      <c r="M219" s="4"/>
      <c r="AJ219" s="4"/>
      <c r="AK219" s="4"/>
      <c r="AL219" s="5"/>
      <c r="AM219" s="4"/>
    </row>
    <row r="220" spans="1:39" x14ac:dyDescent="0.3">
      <c r="A220" s="2">
        <v>43188</v>
      </c>
      <c r="B220">
        <v>1.1000000000000001E-3</v>
      </c>
      <c r="C220">
        <v>-2.35E-2</v>
      </c>
      <c r="D220">
        <v>-6.7895146336841614E-2</v>
      </c>
      <c r="E220" s="4">
        <f t="shared" si="3"/>
        <v>-6.8995146336841617E-2</v>
      </c>
      <c r="F220" s="4"/>
      <c r="K220" s="5"/>
      <c r="L220" s="4"/>
      <c r="M220" s="4"/>
      <c r="AJ220" s="4"/>
      <c r="AK220" s="4"/>
      <c r="AL220" s="5"/>
      <c r="AM220" s="4"/>
    </row>
    <row r="221" spans="1:39" x14ac:dyDescent="0.3">
      <c r="A221" s="2">
        <v>43220</v>
      </c>
      <c r="B221">
        <v>1.4E-3</v>
      </c>
      <c r="C221">
        <v>2.8999999999999998E-3</v>
      </c>
      <c r="D221">
        <v>-0.11447710055550391</v>
      </c>
      <c r="E221" s="4">
        <f t="shared" si="3"/>
        <v>-0.1158771005555039</v>
      </c>
      <c r="F221" s="4"/>
      <c r="K221" s="5"/>
      <c r="L221" s="4"/>
      <c r="M221" s="4"/>
      <c r="AJ221" s="4"/>
      <c r="AK221" s="4"/>
      <c r="AL221" s="5"/>
      <c r="AM221" s="4"/>
    </row>
    <row r="222" spans="1:39" x14ac:dyDescent="0.3">
      <c r="A222" s="2">
        <v>43251</v>
      </c>
      <c r="B222">
        <v>1.4E-3</v>
      </c>
      <c r="C222">
        <v>2.6499999999999999E-2</v>
      </c>
      <c r="D222">
        <v>2.149615899353402E-2</v>
      </c>
      <c r="E222" s="4">
        <f t="shared" si="3"/>
        <v>2.0096158993534022E-2</v>
      </c>
      <c r="F222" s="4"/>
      <c r="K222" s="5"/>
      <c r="L222" s="4"/>
      <c r="M222" s="4"/>
      <c r="AJ222" s="4"/>
      <c r="AK222" s="4"/>
      <c r="AL222" s="5"/>
      <c r="AM222" s="4"/>
    </row>
    <row r="223" spans="1:39" x14ac:dyDescent="0.3">
      <c r="A223" s="2">
        <v>43280</v>
      </c>
      <c r="B223">
        <v>1.4E-3</v>
      </c>
      <c r="C223">
        <v>4.7999999999999996E-3</v>
      </c>
      <c r="D223">
        <v>-2.5857929432628428E-3</v>
      </c>
      <c r="E223" s="4">
        <f t="shared" si="3"/>
        <v>-3.985792943262843E-3</v>
      </c>
      <c r="F223" s="4"/>
      <c r="K223" s="5"/>
      <c r="L223" s="4"/>
      <c r="M223" s="4"/>
      <c r="AJ223" s="4"/>
      <c r="AK223" s="4"/>
      <c r="AL223" s="5"/>
      <c r="AM223" s="4"/>
    </row>
    <row r="224" spans="1:39" x14ac:dyDescent="0.3">
      <c r="A224" s="2">
        <v>43312</v>
      </c>
      <c r="B224">
        <v>1.6000000000000001E-3</v>
      </c>
      <c r="C224">
        <v>3.1899999999999998E-2</v>
      </c>
      <c r="D224">
        <v>7.9300710379445763E-2</v>
      </c>
      <c r="E224" s="4">
        <f t="shared" si="3"/>
        <v>7.7700710379445759E-2</v>
      </c>
      <c r="F224" s="4"/>
      <c r="K224" s="5"/>
      <c r="L224" s="4"/>
      <c r="M224" s="4"/>
      <c r="AJ224" s="4"/>
      <c r="AK224" s="4"/>
      <c r="AL224" s="5"/>
      <c r="AM224" s="4"/>
    </row>
    <row r="225" spans="1:39" x14ac:dyDescent="0.3">
      <c r="A225" s="2">
        <v>43343</v>
      </c>
      <c r="B225">
        <v>1.6000000000000001E-3</v>
      </c>
      <c r="C225">
        <v>3.44E-2</v>
      </c>
      <c r="D225">
        <v>6.9830163067772231E-5</v>
      </c>
      <c r="E225" s="4">
        <f t="shared" si="3"/>
        <v>-1.5301698369322278E-3</v>
      </c>
      <c r="F225" s="4"/>
      <c r="K225" s="5"/>
      <c r="L225" s="4"/>
      <c r="M225" s="4"/>
      <c r="AJ225" s="4"/>
      <c r="AK225" s="4"/>
      <c r="AL225" s="5"/>
      <c r="AM225" s="4"/>
    </row>
    <row r="226" spans="1:39" x14ac:dyDescent="0.3">
      <c r="A226" s="2">
        <v>43371</v>
      </c>
      <c r="B226">
        <v>1.5E-3</v>
      </c>
      <c r="C226">
        <v>5.9999999999999995E-4</v>
      </c>
      <c r="D226">
        <v>-9.9536659344514992E-4</v>
      </c>
      <c r="E226" s="4">
        <f t="shared" si="3"/>
        <v>-2.49536659344515E-3</v>
      </c>
      <c r="F226" s="4"/>
      <c r="K226" s="5"/>
      <c r="L226" s="4"/>
      <c r="M226" s="4"/>
      <c r="AJ226" s="4"/>
      <c r="AK226" s="4"/>
      <c r="AL226" s="5"/>
      <c r="AM226" s="4"/>
    </row>
    <row r="227" spans="1:39" x14ac:dyDescent="0.3">
      <c r="A227" s="2">
        <v>43404</v>
      </c>
      <c r="B227">
        <v>1.9E-3</v>
      </c>
      <c r="C227">
        <v>-7.6799999999999993E-2</v>
      </c>
      <c r="D227">
        <v>-9.7053289836859707E-2</v>
      </c>
      <c r="E227" s="4">
        <f t="shared" si="3"/>
        <v>-9.8953289836859706E-2</v>
      </c>
      <c r="F227" s="4"/>
      <c r="K227" s="5"/>
      <c r="L227" s="4"/>
      <c r="M227" s="4"/>
      <c r="AJ227" s="4"/>
      <c r="AK227" s="4"/>
      <c r="AL227" s="5"/>
      <c r="AM227" s="4"/>
    </row>
    <row r="228" spans="1:39" x14ac:dyDescent="0.3">
      <c r="A228" s="2">
        <v>43434</v>
      </c>
      <c r="B228">
        <v>1.8E-3</v>
      </c>
      <c r="C228">
        <v>1.6899999999999998E-2</v>
      </c>
      <c r="D228">
        <v>0.1003011784108869</v>
      </c>
      <c r="E228" s="4">
        <f t="shared" si="3"/>
        <v>9.8501178410886903E-2</v>
      </c>
      <c r="F228" s="4"/>
      <c r="K228" s="5"/>
      <c r="L228" s="4"/>
      <c r="M228" s="4"/>
      <c r="AJ228" s="4"/>
      <c r="AK228" s="4"/>
      <c r="AL228" s="5"/>
      <c r="AM228" s="4"/>
    </row>
    <row r="229" spans="1:39" x14ac:dyDescent="0.3">
      <c r="A229" s="2">
        <v>43465</v>
      </c>
      <c r="B229">
        <v>2E-3</v>
      </c>
      <c r="C229">
        <v>-9.5700000000000007E-2</v>
      </c>
      <c r="D229">
        <v>-8.3590151118691808E-2</v>
      </c>
      <c r="E229" s="4">
        <f t="shared" si="3"/>
        <v>-8.559015111869181E-2</v>
      </c>
      <c r="F229" s="4"/>
      <c r="K229" s="5"/>
      <c r="L229" s="4"/>
      <c r="M229" s="4"/>
      <c r="AJ229" s="4"/>
      <c r="AK229" s="4"/>
      <c r="AL229" s="5"/>
      <c r="AM229" s="4"/>
    </row>
    <row r="230" spans="1:39" x14ac:dyDescent="0.3">
      <c r="A230" s="2">
        <v>43496</v>
      </c>
      <c r="B230">
        <v>2.0999999999999999E-3</v>
      </c>
      <c r="C230">
        <v>8.4000000000000005E-2</v>
      </c>
      <c r="D230">
        <v>5.1222456443795819E-2</v>
      </c>
      <c r="E230" s="4">
        <f t="shared" si="3"/>
        <v>4.9122456443795821E-2</v>
      </c>
      <c r="F230" s="4"/>
      <c r="K230" s="5"/>
      <c r="L230" s="4"/>
      <c r="M230" s="4"/>
      <c r="AJ230" s="4"/>
      <c r="AK230" s="4"/>
      <c r="AL230" s="5"/>
      <c r="AM230" s="4"/>
    </row>
    <row r="231" spans="1:39" x14ac:dyDescent="0.3">
      <c r="A231" s="2">
        <v>43524</v>
      </c>
      <c r="B231">
        <v>1.8E-3</v>
      </c>
      <c r="C231">
        <v>3.4000000000000002E-2</v>
      </c>
      <c r="D231">
        <v>4.2672721500971088E-2</v>
      </c>
      <c r="E231" s="4">
        <f t="shared" si="3"/>
        <v>4.0872721500971085E-2</v>
      </c>
      <c r="F231" s="4"/>
      <c r="K231" s="5"/>
      <c r="L231" s="4"/>
      <c r="M231" s="4"/>
      <c r="AJ231" s="4"/>
      <c r="AK231" s="4"/>
      <c r="AL231" s="5"/>
      <c r="AM231" s="4"/>
    </row>
    <row r="232" spans="1:39" x14ac:dyDescent="0.3">
      <c r="A232" s="2">
        <v>43553</v>
      </c>
      <c r="B232">
        <v>1.9E-3</v>
      </c>
      <c r="C232">
        <v>1.0999999999999999E-2</v>
      </c>
      <c r="D232">
        <v>1.880329297045433E-3</v>
      </c>
      <c r="E232" s="4">
        <f t="shared" si="3"/>
        <v>-1.9670702954567012E-5</v>
      </c>
      <c r="F232" s="4"/>
      <c r="K232" s="5"/>
      <c r="L232" s="4"/>
      <c r="M232" s="4"/>
      <c r="AJ232" s="4"/>
      <c r="AK232" s="4"/>
      <c r="AL232" s="5"/>
      <c r="AM232" s="4"/>
    </row>
    <row r="233" spans="1:39" x14ac:dyDescent="0.3">
      <c r="A233" s="2">
        <v>43585</v>
      </c>
      <c r="B233">
        <v>2.0999999999999999E-3</v>
      </c>
      <c r="C233">
        <v>3.9699999999999999E-2</v>
      </c>
      <c r="D233">
        <v>-8.7929270808514967E-2</v>
      </c>
      <c r="E233" s="4">
        <f t="shared" si="3"/>
        <v>-9.0029270808514972E-2</v>
      </c>
      <c r="F233" s="4"/>
      <c r="K233" s="5"/>
      <c r="L233" s="4"/>
      <c r="M233" s="4"/>
      <c r="AJ233" s="4"/>
      <c r="AK233" s="4"/>
      <c r="AL233" s="5"/>
      <c r="AM233" s="4"/>
    </row>
    <row r="234" spans="1:39" x14ac:dyDescent="0.3">
      <c r="A234" s="2">
        <v>43616</v>
      </c>
      <c r="B234">
        <v>2.0999999999999999E-3</v>
      </c>
      <c r="C234">
        <v>-6.9400000000000003E-2</v>
      </c>
      <c r="D234">
        <v>-0.14971804878811809</v>
      </c>
      <c r="E234" s="4">
        <f t="shared" si="3"/>
        <v>-0.15181804878811808</v>
      </c>
      <c r="F234" s="4"/>
      <c r="K234" s="5"/>
      <c r="L234" s="4"/>
      <c r="M234" s="4"/>
      <c r="AJ234" s="4"/>
      <c r="AK234" s="4"/>
      <c r="AL234" s="5"/>
      <c r="AM234" s="4"/>
    </row>
    <row r="235" spans="1:39" x14ac:dyDescent="0.3">
      <c r="A235" s="2">
        <v>43644</v>
      </c>
      <c r="B235">
        <v>1.8E-3</v>
      </c>
      <c r="C235">
        <v>6.93E-2</v>
      </c>
      <c r="D235">
        <v>8.5070118344828027E-2</v>
      </c>
      <c r="E235" s="4">
        <f t="shared" si="3"/>
        <v>8.3270118344828031E-2</v>
      </c>
      <c r="F235" s="4"/>
      <c r="K235" s="5"/>
      <c r="L235" s="4"/>
      <c r="M235" s="4"/>
      <c r="AJ235" s="4"/>
      <c r="AK235" s="4"/>
      <c r="AL235" s="5"/>
      <c r="AM235" s="4"/>
    </row>
    <row r="236" spans="1:39" x14ac:dyDescent="0.3">
      <c r="A236" s="2">
        <v>43677</v>
      </c>
      <c r="B236">
        <v>1.9E-3</v>
      </c>
      <c r="C236">
        <v>1.1900000000000001E-2</v>
      </c>
      <c r="D236">
        <v>7.9608560866090486E-3</v>
      </c>
      <c r="E236" s="4">
        <f t="shared" si="3"/>
        <v>6.0608560866090488E-3</v>
      </c>
      <c r="F236" s="4"/>
      <c r="K236" s="5"/>
      <c r="L236" s="4"/>
      <c r="M236" s="4"/>
      <c r="AJ236" s="4"/>
      <c r="AK236" s="4"/>
      <c r="AL236" s="5"/>
      <c r="AM236" s="4"/>
    </row>
    <row r="237" spans="1:39" x14ac:dyDescent="0.3">
      <c r="A237" s="2">
        <v>43707</v>
      </c>
      <c r="B237">
        <v>1.6000000000000001E-3</v>
      </c>
      <c r="C237">
        <v>-2.58E-2</v>
      </c>
      <c r="D237">
        <v>-6.590621998624098E-2</v>
      </c>
      <c r="E237" s="4">
        <f t="shared" si="3"/>
        <v>-6.7506219986240984E-2</v>
      </c>
      <c r="F237" s="4"/>
      <c r="K237" s="5"/>
      <c r="L237" s="4"/>
      <c r="M237" s="4"/>
      <c r="AJ237" s="4"/>
      <c r="AK237" s="4"/>
      <c r="AL237" s="5"/>
      <c r="AM237" s="4"/>
    </row>
    <row r="238" spans="1:39" x14ac:dyDescent="0.3">
      <c r="A238" s="2">
        <v>43738</v>
      </c>
      <c r="B238">
        <v>1.8E-3</v>
      </c>
      <c r="C238">
        <v>1.43E-2</v>
      </c>
      <c r="D238">
        <v>1.657193431369984E-2</v>
      </c>
      <c r="E238" s="4">
        <f t="shared" si="3"/>
        <v>1.4771934313699841E-2</v>
      </c>
      <c r="F238" s="4"/>
      <c r="K238" s="5"/>
      <c r="L238" s="4"/>
      <c r="M238" s="4"/>
      <c r="AJ238" s="4"/>
      <c r="AK238" s="4"/>
      <c r="AL238" s="5"/>
      <c r="AM238" s="4"/>
    </row>
    <row r="239" spans="1:39" x14ac:dyDescent="0.3">
      <c r="A239" s="2">
        <v>43769</v>
      </c>
      <c r="B239">
        <v>1.6000000000000001E-3</v>
      </c>
      <c r="C239">
        <v>2.06E-2</v>
      </c>
      <c r="D239">
        <v>3.5887657108139271E-3</v>
      </c>
      <c r="E239" s="4">
        <f t="shared" si="3"/>
        <v>1.9887657108139268E-3</v>
      </c>
      <c r="F239" s="4"/>
      <c r="K239" s="5"/>
      <c r="L239" s="4"/>
      <c r="M239" s="4"/>
      <c r="AJ239" s="4"/>
      <c r="AK239" s="4"/>
      <c r="AL239" s="5"/>
      <c r="AM239" s="4"/>
    </row>
    <row r="240" spans="1:39" x14ac:dyDescent="0.3">
      <c r="A240" s="2">
        <v>43798</v>
      </c>
      <c r="B240">
        <v>1.1999999999999999E-3</v>
      </c>
      <c r="C240">
        <v>3.8800000000000001E-2</v>
      </c>
      <c r="D240">
        <v>3.7943538743534462E-2</v>
      </c>
      <c r="E240" s="4">
        <f t="shared" si="3"/>
        <v>3.6743538743534462E-2</v>
      </c>
      <c r="F240" s="4"/>
      <c r="K240" s="5"/>
      <c r="L240" s="4"/>
      <c r="M240" s="4"/>
      <c r="AJ240" s="4"/>
      <c r="AK240" s="4"/>
      <c r="AL240" s="5"/>
      <c r="AM240" s="4"/>
    </row>
    <row r="241" spans="1:39" x14ac:dyDescent="0.3">
      <c r="A241" s="2">
        <v>43830</v>
      </c>
      <c r="B241">
        <v>1.4E-3</v>
      </c>
      <c r="C241">
        <v>2.7699999999999999E-2</v>
      </c>
      <c r="D241">
        <v>3.9170973178043841E-2</v>
      </c>
      <c r="E241" s="4">
        <f t="shared" si="3"/>
        <v>3.7770973178043843E-2</v>
      </c>
      <c r="F241" s="4"/>
      <c r="K241" s="5"/>
      <c r="L241" s="4"/>
      <c r="M241" s="4"/>
      <c r="AJ241" s="4"/>
      <c r="AK241" s="4"/>
      <c r="AL241" s="5"/>
      <c r="AM241" s="4"/>
    </row>
    <row r="242" spans="1:39" x14ac:dyDescent="0.3">
      <c r="A242" s="2">
        <v>43861</v>
      </c>
      <c r="B242">
        <v>1.2999999999999999E-3</v>
      </c>
      <c r="C242">
        <v>-1.1000000000000001E-3</v>
      </c>
      <c r="D242">
        <v>-0.1006687961668996</v>
      </c>
      <c r="E242" s="4">
        <f t="shared" si="3"/>
        <v>-0.10196879616689959</v>
      </c>
      <c r="F242" s="4"/>
      <c r="K242" s="5"/>
      <c r="L242" s="4"/>
      <c r="M242" s="4"/>
      <c r="AJ242" s="4"/>
      <c r="AK242" s="4"/>
      <c r="AL242" s="5"/>
      <c r="AM242" s="4"/>
    </row>
    <row r="243" spans="1:39" x14ac:dyDescent="0.3">
      <c r="A243" s="2">
        <v>43889</v>
      </c>
      <c r="B243">
        <v>1.1999999999999999E-3</v>
      </c>
      <c r="C243">
        <v>-8.1300000000000011E-2</v>
      </c>
      <c r="D243">
        <v>-5.0716957237305883E-2</v>
      </c>
      <c r="E243" s="4">
        <f t="shared" si="3"/>
        <v>-5.1916957237305883E-2</v>
      </c>
      <c r="F243" s="4"/>
      <c r="K243" s="5"/>
      <c r="L243" s="4"/>
      <c r="M243" s="4"/>
      <c r="AJ243" s="4"/>
      <c r="AK243" s="4"/>
      <c r="AL243" s="5"/>
      <c r="AM243" s="4"/>
    </row>
    <row r="244" spans="1:39" x14ac:dyDescent="0.3">
      <c r="A244" s="2">
        <v>43921</v>
      </c>
      <c r="B244">
        <v>1.2999999999999999E-3</v>
      </c>
      <c r="C244">
        <v>-0.13389999999999999</v>
      </c>
      <c r="D244">
        <v>-8.5298918069834265E-2</v>
      </c>
      <c r="E244" s="4">
        <f t="shared" si="3"/>
        <v>-8.659891806983426E-2</v>
      </c>
      <c r="F244" s="4"/>
      <c r="K244" s="5"/>
      <c r="L244" s="4"/>
      <c r="M244" s="4"/>
      <c r="AJ244" s="4"/>
      <c r="AK244" s="4"/>
      <c r="AL244" s="5"/>
      <c r="AM244" s="4"/>
    </row>
    <row r="245" spans="1:39" x14ac:dyDescent="0.3">
      <c r="A245" s="2">
        <v>43951</v>
      </c>
      <c r="B245">
        <v>0</v>
      </c>
      <c r="C245">
        <v>0.13650000000000001</v>
      </c>
      <c r="D245">
        <v>0.1128853292763809</v>
      </c>
      <c r="E245" s="4">
        <f t="shared" si="3"/>
        <v>0.1128853292763809</v>
      </c>
      <c r="F245" s="4"/>
      <c r="K245" s="5"/>
      <c r="L245" s="4"/>
      <c r="M245" s="4"/>
      <c r="AJ245" s="4"/>
      <c r="AK245" s="4"/>
      <c r="AL245" s="5"/>
      <c r="AM245" s="4"/>
    </row>
    <row r="246" spans="1:39" x14ac:dyDescent="0.3">
      <c r="A246" s="2">
        <v>43980</v>
      </c>
      <c r="B246">
        <v>1E-4</v>
      </c>
      <c r="C246">
        <v>5.5800000000000002E-2</v>
      </c>
      <c r="D246">
        <v>4.0133691098244113E-2</v>
      </c>
      <c r="E246" s="4">
        <f t="shared" si="3"/>
        <v>4.003369109824411E-2</v>
      </c>
      <c r="F246" s="4"/>
      <c r="K246" s="5"/>
      <c r="L246" s="4"/>
      <c r="M246" s="4"/>
      <c r="AJ246" s="4"/>
      <c r="AK246" s="4"/>
      <c r="AL246" s="5"/>
      <c r="AM246" s="4"/>
    </row>
    <row r="247" spans="1:39" x14ac:dyDescent="0.3">
      <c r="A247" s="2">
        <v>44012</v>
      </c>
      <c r="B247">
        <v>1E-4</v>
      </c>
      <c r="C247">
        <v>2.46E-2</v>
      </c>
      <c r="D247">
        <v>-2.87659602200628E-3</v>
      </c>
      <c r="E247" s="4">
        <f t="shared" si="3"/>
        <v>-2.9765960220062798E-3</v>
      </c>
      <c r="F247" s="4"/>
      <c r="K247" s="5"/>
      <c r="L247" s="4"/>
      <c r="M247" s="4"/>
      <c r="AJ247" s="4"/>
      <c r="AK247" s="4"/>
      <c r="AL247" s="5"/>
      <c r="AM247" s="4"/>
    </row>
    <row r="248" spans="1:39" x14ac:dyDescent="0.3">
      <c r="A248" s="2">
        <v>44043</v>
      </c>
      <c r="B248">
        <v>1E-4</v>
      </c>
      <c r="C248">
        <v>5.7699999999999987E-2</v>
      </c>
      <c r="D248">
        <v>-3.5386710239651439E-2</v>
      </c>
      <c r="E248" s="4">
        <f t="shared" si="3"/>
        <v>-3.5486710239651442E-2</v>
      </c>
      <c r="F248" s="4"/>
      <c r="K248" s="5"/>
      <c r="L248" s="4"/>
      <c r="M248" s="4"/>
      <c r="AJ248" s="4"/>
      <c r="AK248" s="4"/>
      <c r="AL248" s="5"/>
      <c r="AM248" s="4"/>
    </row>
    <row r="249" spans="1:39" x14ac:dyDescent="0.3">
      <c r="A249" s="2">
        <v>44074</v>
      </c>
      <c r="B249">
        <v>1E-4</v>
      </c>
      <c r="C249">
        <v>7.6299999999999993E-2</v>
      </c>
      <c r="D249">
        <v>9.3253643360078617E-2</v>
      </c>
      <c r="E249" s="4">
        <f t="shared" si="3"/>
        <v>9.3153643360078614E-2</v>
      </c>
      <c r="F249" s="4"/>
      <c r="K249" s="5"/>
      <c r="L249" s="4"/>
      <c r="M249" s="4"/>
      <c r="AJ249" s="4"/>
      <c r="AK249" s="4"/>
      <c r="AL249" s="5"/>
      <c r="AM249" s="4"/>
    </row>
    <row r="250" spans="1:39" x14ac:dyDescent="0.3">
      <c r="A250" s="2">
        <v>44104</v>
      </c>
      <c r="B250">
        <v>1E-4</v>
      </c>
      <c r="C250">
        <v>-3.6299999999999999E-2</v>
      </c>
      <c r="D250">
        <v>-1.7420855961594529E-2</v>
      </c>
      <c r="E250" s="4">
        <f t="shared" si="3"/>
        <v>-1.7520855961594528E-2</v>
      </c>
      <c r="F250" s="4"/>
      <c r="K250" s="5"/>
      <c r="L250" s="4"/>
      <c r="M250" s="4"/>
      <c r="AJ250" s="4"/>
      <c r="AK250" s="4"/>
      <c r="AL250" s="5"/>
      <c r="AM250" s="4"/>
    </row>
    <row r="251" spans="1:39" x14ac:dyDescent="0.3">
      <c r="A251" s="2">
        <v>44134</v>
      </c>
      <c r="B251">
        <v>1E-4</v>
      </c>
      <c r="C251">
        <v>-2.1000000000000001E-2</v>
      </c>
      <c r="D251">
        <v>-1.3736636784225651E-3</v>
      </c>
      <c r="E251" s="4">
        <f t="shared" si="3"/>
        <v>-1.4736636784225651E-3</v>
      </c>
      <c r="F251" s="4"/>
      <c r="K251" s="5"/>
      <c r="L251" s="4"/>
      <c r="M251" s="4"/>
      <c r="AJ251" s="4"/>
      <c r="AK251" s="4"/>
      <c r="AL251" s="5"/>
      <c r="AM251" s="4"/>
    </row>
    <row r="252" spans="1:39" x14ac:dyDescent="0.3">
      <c r="A252" s="2">
        <v>44165</v>
      </c>
      <c r="B252">
        <v>1E-4</v>
      </c>
      <c r="C252">
        <v>0.12470000000000001</v>
      </c>
      <c r="D252">
        <v>8.9081984902250611E-2</v>
      </c>
      <c r="E252" s="4">
        <f t="shared" si="3"/>
        <v>8.8981984902250608E-2</v>
      </c>
      <c r="F252" s="4"/>
      <c r="K252" s="5"/>
      <c r="L252" s="4"/>
      <c r="M252" s="4"/>
      <c r="AJ252" s="4"/>
      <c r="AK252" s="4"/>
      <c r="AL252" s="5"/>
      <c r="AM252" s="4"/>
    </row>
    <row r="253" spans="1:39" x14ac:dyDescent="0.3">
      <c r="A253" s="2">
        <v>44196</v>
      </c>
      <c r="B253">
        <v>1E-4</v>
      </c>
      <c r="C253">
        <v>4.6300000000000001E-2</v>
      </c>
      <c r="D253">
        <v>1.1926376414676469E-2</v>
      </c>
      <c r="E253" s="4">
        <f t="shared" si="3"/>
        <v>1.182637641467647E-2</v>
      </c>
      <c r="F253" s="4"/>
      <c r="K253" s="5"/>
      <c r="L253" s="4"/>
      <c r="M253" s="4"/>
      <c r="AJ253" s="4"/>
      <c r="AK253" s="4"/>
      <c r="AL253" s="5"/>
      <c r="AM253" s="4"/>
    </row>
    <row r="254" spans="1:39" x14ac:dyDescent="0.3">
      <c r="A254" s="2">
        <v>44225</v>
      </c>
      <c r="B254">
        <v>1E-4</v>
      </c>
      <c r="C254">
        <v>-2.9999999999999997E-4</v>
      </c>
      <c r="D254">
        <v>4.9774886647307214E-3</v>
      </c>
      <c r="E254" s="4">
        <f t="shared" si="3"/>
        <v>4.8774886647307211E-3</v>
      </c>
      <c r="F254" s="4"/>
      <c r="K254" s="5"/>
      <c r="L254" s="4"/>
      <c r="M254" s="4"/>
      <c r="AJ254" s="4"/>
      <c r="AK254" s="4"/>
      <c r="AL254" s="5"/>
      <c r="AM254" s="4"/>
    </row>
    <row r="255" spans="1:39" x14ac:dyDescent="0.3">
      <c r="A255" s="2">
        <v>44253</v>
      </c>
      <c r="B255">
        <v>0</v>
      </c>
      <c r="C255">
        <v>2.7799999999999998E-2</v>
      </c>
      <c r="D255">
        <v>4.9076877867801766E-3</v>
      </c>
      <c r="E255" s="4">
        <f t="shared" si="3"/>
        <v>4.9076877867801766E-3</v>
      </c>
      <c r="F255" s="4"/>
      <c r="K255" s="5"/>
      <c r="L255" s="4"/>
      <c r="M255" s="4"/>
      <c r="AJ255" s="4"/>
      <c r="AK255" s="4"/>
      <c r="AL255" s="5"/>
      <c r="AM255" s="4"/>
    </row>
    <row r="256" spans="1:39" x14ac:dyDescent="0.3">
      <c r="A256" s="2">
        <v>44286</v>
      </c>
      <c r="B256">
        <v>0</v>
      </c>
      <c r="C256">
        <v>3.0800000000000001E-2</v>
      </c>
      <c r="D256">
        <v>0.10065066347180771</v>
      </c>
      <c r="E256" s="4">
        <f t="shared" si="3"/>
        <v>0.10065066347180771</v>
      </c>
      <c r="F256" s="4"/>
      <c r="K256" s="5"/>
      <c r="L256" s="4"/>
      <c r="M256" s="4"/>
      <c r="AJ256" s="4"/>
      <c r="AK256" s="4"/>
      <c r="AL256" s="5"/>
      <c r="AM256" s="4"/>
    </row>
    <row r="257" spans="1:39" x14ac:dyDescent="0.3">
      <c r="A257" s="2">
        <v>44316</v>
      </c>
      <c r="B257">
        <v>0</v>
      </c>
      <c r="C257">
        <v>4.9299999999999997E-2</v>
      </c>
      <c r="D257">
        <v>2.314736239805049E-2</v>
      </c>
      <c r="E257" s="4">
        <f t="shared" si="3"/>
        <v>2.314736239805049E-2</v>
      </c>
      <c r="F257" s="4"/>
      <c r="K257" s="5"/>
      <c r="L257" s="4"/>
      <c r="M257" s="4"/>
      <c r="AJ257" s="4"/>
      <c r="AK257" s="4"/>
      <c r="AL257" s="5"/>
      <c r="AM257" s="4"/>
    </row>
    <row r="258" spans="1:39" x14ac:dyDescent="0.3">
      <c r="A258" s="2">
        <v>44344</v>
      </c>
      <c r="B258">
        <v>0</v>
      </c>
      <c r="C258">
        <v>2.8999999999999998E-3</v>
      </c>
      <c r="D258">
        <v>3.7487296356749043E-2</v>
      </c>
      <c r="E258" s="4">
        <f t="shared" si="3"/>
        <v>3.7487296356749043E-2</v>
      </c>
      <c r="F258" s="4"/>
      <c r="K258" s="5"/>
      <c r="L258" s="4"/>
      <c r="M258" s="4"/>
      <c r="AJ258" s="4"/>
      <c r="AK258" s="4"/>
      <c r="AL258" s="5"/>
      <c r="AM258" s="4"/>
    </row>
    <row r="259" spans="1:39" x14ac:dyDescent="0.3">
      <c r="A259" s="2">
        <v>44377</v>
      </c>
      <c r="B259">
        <v>0</v>
      </c>
      <c r="C259">
        <v>2.75E-2</v>
      </c>
      <c r="D259">
        <v>-2.1719874005166239E-2</v>
      </c>
      <c r="E259" s="4">
        <f t="shared" ref="E259:E297" si="4">D259-$B259</f>
        <v>-2.1719874005166239E-2</v>
      </c>
      <c r="F259" s="4"/>
      <c r="K259" s="5"/>
      <c r="L259" s="4"/>
      <c r="M259" s="4"/>
      <c r="AJ259" s="4"/>
      <c r="AK259" s="4"/>
      <c r="AL259" s="5"/>
      <c r="AM259" s="4"/>
    </row>
    <row r="260" spans="1:39" x14ac:dyDescent="0.3">
      <c r="A260" s="2">
        <v>44407</v>
      </c>
      <c r="B260">
        <v>0</v>
      </c>
      <c r="C260">
        <v>1.2699999999999999E-2</v>
      </c>
      <c r="D260">
        <v>-3.473582292936768E-3</v>
      </c>
      <c r="E260" s="4">
        <f t="shared" si="4"/>
        <v>-3.473582292936768E-3</v>
      </c>
      <c r="F260" s="4"/>
      <c r="K260" s="5"/>
      <c r="L260" s="4"/>
      <c r="M260" s="4"/>
      <c r="AJ260" s="4"/>
      <c r="AK260" s="4"/>
      <c r="AL260" s="5"/>
      <c r="AM260" s="4"/>
    </row>
    <row r="261" spans="1:39" x14ac:dyDescent="0.3">
      <c r="A261" s="2">
        <v>44439</v>
      </c>
      <c r="B261">
        <v>0</v>
      </c>
      <c r="C261">
        <v>2.9100000000000001E-2</v>
      </c>
      <c r="D261">
        <v>-8.6675141569397748E-3</v>
      </c>
      <c r="E261" s="4">
        <f t="shared" si="4"/>
        <v>-8.6675141569397748E-3</v>
      </c>
      <c r="F261" s="4"/>
      <c r="K261" s="5"/>
      <c r="L261" s="4"/>
      <c r="M261" s="4"/>
      <c r="AJ261" s="4"/>
      <c r="AK261" s="4"/>
      <c r="AL261" s="5"/>
      <c r="AM261" s="4"/>
    </row>
    <row r="262" spans="1:39" x14ac:dyDescent="0.3">
      <c r="A262" s="2">
        <v>44469</v>
      </c>
      <c r="B262">
        <v>0</v>
      </c>
      <c r="C262">
        <v>-4.3700000000000003E-2</v>
      </c>
      <c r="D262">
        <v>-9.9209368625770067E-2</v>
      </c>
      <c r="E262" s="4">
        <f t="shared" si="4"/>
        <v>-9.9209368625770067E-2</v>
      </c>
      <c r="F262" s="4"/>
      <c r="K262" s="5"/>
      <c r="L262" s="4"/>
      <c r="M262" s="4"/>
      <c r="AJ262" s="4"/>
      <c r="AK262" s="4"/>
      <c r="AL262" s="5"/>
      <c r="AM262" s="4"/>
    </row>
    <row r="263" spans="1:39" x14ac:dyDescent="0.3">
      <c r="A263" s="2">
        <v>44498</v>
      </c>
      <c r="B263">
        <v>0</v>
      </c>
      <c r="C263">
        <v>6.6500000000000004E-2</v>
      </c>
      <c r="D263">
        <v>1.8584073539645661E-2</v>
      </c>
      <c r="E263" s="4">
        <f t="shared" si="4"/>
        <v>1.8584073539645661E-2</v>
      </c>
      <c r="F263" s="4"/>
      <c r="K263" s="5"/>
      <c r="L263" s="4"/>
      <c r="M263" s="4"/>
      <c r="AJ263" s="4"/>
      <c r="AK263" s="4"/>
      <c r="AL263" s="5"/>
      <c r="AM263" s="4"/>
    </row>
    <row r="264" spans="1:39" x14ac:dyDescent="0.3">
      <c r="A264" s="2">
        <v>44530</v>
      </c>
      <c r="B264">
        <v>0</v>
      </c>
      <c r="C264">
        <v>-1.55E-2</v>
      </c>
      <c r="D264">
        <v>-4.0475902454908723E-2</v>
      </c>
      <c r="E264" s="4">
        <f t="shared" si="4"/>
        <v>-4.0475902454908723E-2</v>
      </c>
      <c r="F264" s="4"/>
      <c r="K264" s="5"/>
      <c r="L264" s="4"/>
      <c r="M264" s="4"/>
      <c r="AJ264" s="4"/>
      <c r="AK264" s="4"/>
      <c r="AL264" s="5"/>
      <c r="AM264" s="4"/>
    </row>
    <row r="265" spans="1:39" x14ac:dyDescent="0.3">
      <c r="A265" s="2">
        <v>44561</v>
      </c>
      <c r="B265">
        <v>1E-4</v>
      </c>
      <c r="C265">
        <v>3.1E-2</v>
      </c>
      <c r="D265">
        <v>4.4636556384228761E-2</v>
      </c>
      <c r="E265" s="4">
        <f t="shared" si="4"/>
        <v>4.4536556384228758E-2</v>
      </c>
      <c r="F265" s="4"/>
      <c r="K265" s="5"/>
      <c r="L265" s="4"/>
      <c r="M265" s="4"/>
      <c r="AJ265" s="4"/>
      <c r="AK265" s="4"/>
      <c r="AL265" s="5"/>
      <c r="AM265" s="4"/>
    </row>
    <row r="266" spans="1:39" x14ac:dyDescent="0.3">
      <c r="A266" s="2">
        <v>44592</v>
      </c>
      <c r="B266">
        <v>0</v>
      </c>
      <c r="C266">
        <v>-6.25E-2</v>
      </c>
      <c r="D266">
        <v>-6.536033536726521E-2</v>
      </c>
      <c r="E266" s="4">
        <f t="shared" si="4"/>
        <v>-6.536033536726521E-2</v>
      </c>
      <c r="F266" s="4"/>
      <c r="K266" s="5"/>
      <c r="L266" s="4"/>
      <c r="M266" s="4"/>
      <c r="AJ266" s="4"/>
      <c r="AK266" s="4"/>
      <c r="AL266" s="5"/>
      <c r="AM266" s="4"/>
    </row>
    <row r="267" spans="1:39" x14ac:dyDescent="0.3">
      <c r="A267" s="2">
        <v>44620</v>
      </c>
      <c r="B267">
        <v>0</v>
      </c>
      <c r="C267">
        <v>-2.29E-2</v>
      </c>
      <c r="D267">
        <v>-9.5651185265192409E-2</v>
      </c>
      <c r="E267" s="4">
        <f t="shared" si="4"/>
        <v>-9.5651185265192409E-2</v>
      </c>
      <c r="F267" s="4"/>
      <c r="K267" s="5"/>
      <c r="L267" s="4"/>
      <c r="M267" s="4"/>
      <c r="AJ267" s="4"/>
      <c r="AK267" s="4"/>
      <c r="AL267" s="5"/>
      <c r="AM267" s="4"/>
    </row>
    <row r="268" spans="1:39" x14ac:dyDescent="0.3">
      <c r="A268" s="2">
        <v>44651</v>
      </c>
      <c r="B268">
        <v>1E-4</v>
      </c>
      <c r="C268">
        <v>3.0599999999999999E-2</v>
      </c>
      <c r="D268">
        <v>1.5472508683641781E-3</v>
      </c>
      <c r="E268" s="4">
        <f t="shared" si="4"/>
        <v>1.4472508683641781E-3</v>
      </c>
      <c r="F268" s="4"/>
      <c r="K268" s="5"/>
      <c r="L268" s="4"/>
      <c r="M268" s="4"/>
      <c r="AJ268" s="4"/>
      <c r="AK268" s="4"/>
      <c r="AL268" s="5"/>
      <c r="AM268" s="4"/>
    </row>
    <row r="269" spans="1:39" x14ac:dyDescent="0.3">
      <c r="A269" s="2">
        <v>44680</v>
      </c>
      <c r="B269">
        <v>1E-4</v>
      </c>
      <c r="C269">
        <v>-9.4600000000000004E-2</v>
      </c>
      <c r="D269">
        <v>-3.1299789924065992E-2</v>
      </c>
      <c r="E269" s="4">
        <f t="shared" si="4"/>
        <v>-3.1399789924065995E-2</v>
      </c>
      <c r="F269" s="4"/>
      <c r="K269" s="5"/>
      <c r="L269" s="4"/>
      <c r="M269" s="4"/>
      <c r="AJ269" s="4"/>
      <c r="AK269" s="4"/>
      <c r="AL269" s="5"/>
      <c r="AM269" s="4"/>
    </row>
    <row r="270" spans="1:39" x14ac:dyDescent="0.3">
      <c r="A270" s="2">
        <v>44712</v>
      </c>
      <c r="B270">
        <v>2.9999999999999997E-4</v>
      </c>
      <c r="C270">
        <v>-3.3999999999999998E-3</v>
      </c>
      <c r="D270">
        <v>4.5649674843252809E-2</v>
      </c>
      <c r="E270" s="4">
        <f t="shared" si="4"/>
        <v>4.5349674843252807E-2</v>
      </c>
      <c r="F270" s="4"/>
      <c r="K270" s="5"/>
      <c r="L270" s="4"/>
      <c r="M270" s="4"/>
      <c r="AJ270" s="4"/>
      <c r="AK270" s="4"/>
      <c r="AL270" s="5"/>
      <c r="AM270" s="4"/>
    </row>
    <row r="271" spans="1:39" x14ac:dyDescent="0.3">
      <c r="A271" s="2">
        <v>44742</v>
      </c>
      <c r="B271">
        <v>5.9999999999999995E-4</v>
      </c>
      <c r="C271">
        <v>-8.4399999999999989E-2</v>
      </c>
      <c r="D271">
        <v>-0.13316373408679311</v>
      </c>
      <c r="E271" s="4">
        <f t="shared" si="4"/>
        <v>-0.1337637340867931</v>
      </c>
      <c r="F271" s="4"/>
      <c r="K271" s="5"/>
      <c r="L271" s="4"/>
      <c r="M271" s="4"/>
      <c r="AJ271" s="4"/>
      <c r="AK271" s="4"/>
      <c r="AL271" s="5"/>
      <c r="AM271" s="4"/>
    </row>
    <row r="272" spans="1:39" x14ac:dyDescent="0.3">
      <c r="A272" s="2">
        <v>44771</v>
      </c>
      <c r="B272">
        <v>8.0000000000000004E-4</v>
      </c>
      <c r="C272">
        <v>9.5700000000000007E-2</v>
      </c>
      <c r="D272">
        <v>0.10686991720481499</v>
      </c>
      <c r="E272" s="4">
        <f t="shared" si="4"/>
        <v>0.106069917204815</v>
      </c>
      <c r="F272" s="4"/>
      <c r="K272" s="5"/>
      <c r="L272" s="4"/>
      <c r="M272" s="4"/>
      <c r="AJ272" s="4"/>
      <c r="AK272" s="4"/>
      <c r="AL272" s="5"/>
      <c r="AM272" s="4"/>
    </row>
    <row r="273" spans="1:39" x14ac:dyDescent="0.3">
      <c r="A273" s="2">
        <v>44804</v>
      </c>
      <c r="B273">
        <v>1.9E-3</v>
      </c>
      <c r="C273">
        <v>-3.7699999999999997E-2</v>
      </c>
      <c r="D273">
        <v>-0.122968060962784</v>
      </c>
      <c r="E273" s="4">
        <f t="shared" si="4"/>
        <v>-0.12486806096278399</v>
      </c>
      <c r="F273" s="4"/>
      <c r="K273" s="5"/>
      <c r="L273" s="4"/>
      <c r="M273" s="4"/>
      <c r="AJ273" s="4"/>
      <c r="AK273" s="4"/>
      <c r="AL273" s="5"/>
      <c r="AM273" s="4"/>
    </row>
    <row r="274" spans="1:39" x14ac:dyDescent="0.3">
      <c r="A274" s="2">
        <v>44834</v>
      </c>
      <c r="B274">
        <v>1.9E-3</v>
      </c>
      <c r="C274">
        <v>-9.35E-2</v>
      </c>
      <c r="D274">
        <v>-0.1113795823909957</v>
      </c>
      <c r="E274" s="4">
        <f t="shared" si="4"/>
        <v>-0.1132795823909957</v>
      </c>
      <c r="F274" s="4"/>
      <c r="K274" s="5"/>
      <c r="L274" s="4"/>
      <c r="M274" s="4"/>
      <c r="AJ274" s="4"/>
      <c r="AK274" s="4"/>
      <c r="AL274" s="5"/>
      <c r="AM274" s="4"/>
    </row>
    <row r="275" spans="1:39" x14ac:dyDescent="0.3">
      <c r="A275" s="2">
        <v>44865</v>
      </c>
      <c r="B275">
        <v>2.3E-3</v>
      </c>
      <c r="C275">
        <v>7.8299999999999995E-2</v>
      </c>
      <c r="D275">
        <v>0.13837069866602281</v>
      </c>
      <c r="E275" s="4">
        <f t="shared" si="4"/>
        <v>0.13607069866602281</v>
      </c>
      <c r="F275" s="4"/>
      <c r="K275" s="5"/>
      <c r="L275" s="4"/>
      <c r="M275" s="4"/>
      <c r="AJ275" s="4"/>
      <c r="AK275" s="4"/>
      <c r="AL275" s="5"/>
      <c r="AM275" s="4"/>
    </row>
    <row r="276" spans="1:39" x14ac:dyDescent="0.3">
      <c r="A276" s="2">
        <v>44895</v>
      </c>
      <c r="B276">
        <v>2.8999999999999998E-3</v>
      </c>
      <c r="C276">
        <v>4.6100000000000002E-2</v>
      </c>
      <c r="D276">
        <v>1.316684309806603E-2</v>
      </c>
      <c r="E276" s="4">
        <f t="shared" si="4"/>
        <v>1.026684309806603E-2</v>
      </c>
      <c r="F276" s="4"/>
      <c r="K276" s="5"/>
      <c r="L276" s="4"/>
      <c r="M276" s="4"/>
      <c r="AJ276" s="4"/>
      <c r="AK276" s="4"/>
      <c r="AL276" s="5"/>
      <c r="AM276" s="4"/>
    </row>
    <row r="277" spans="1:39" x14ac:dyDescent="0.3">
      <c r="A277" s="2">
        <v>44925</v>
      </c>
      <c r="B277">
        <v>3.3E-3</v>
      </c>
      <c r="C277">
        <v>-6.4100000000000004E-2</v>
      </c>
      <c r="D277">
        <v>-4.8027342146317438E-2</v>
      </c>
      <c r="E277" s="4">
        <f t="shared" si="4"/>
        <v>-5.1327342146317435E-2</v>
      </c>
      <c r="F277" s="4"/>
      <c r="K277" s="5"/>
      <c r="L277" s="4"/>
      <c r="M277" s="4"/>
      <c r="AJ277" s="4"/>
      <c r="AK277" s="4"/>
      <c r="AL277" s="5"/>
      <c r="AM277" s="4"/>
    </row>
    <row r="278" spans="1:39" x14ac:dyDescent="0.3">
      <c r="A278" s="2">
        <v>44957</v>
      </c>
      <c r="B278">
        <v>3.5000000000000001E-3</v>
      </c>
      <c r="C278">
        <v>6.6400000000000001E-2</v>
      </c>
      <c r="D278">
        <v>-4.0360054596852241E-2</v>
      </c>
      <c r="E278" s="4">
        <f t="shared" si="4"/>
        <v>-4.3860054596852244E-2</v>
      </c>
      <c r="F278" s="4"/>
      <c r="K278" s="5"/>
      <c r="L278" s="4"/>
      <c r="M278" s="4"/>
      <c r="AJ278" s="4"/>
      <c r="AK278" s="4"/>
      <c r="AL278" s="5"/>
      <c r="AM278" s="4"/>
    </row>
    <row r="279" spans="1:39" x14ac:dyDescent="0.3">
      <c r="A279" s="2">
        <v>44985</v>
      </c>
      <c r="B279">
        <v>3.3999999999999998E-3</v>
      </c>
      <c r="C279">
        <v>-2.5899999999999999E-2</v>
      </c>
      <c r="D279">
        <v>-5.1243075146249213E-2</v>
      </c>
      <c r="E279" s="4">
        <f t="shared" si="4"/>
        <v>-5.4643075146249213E-2</v>
      </c>
      <c r="F279" s="4"/>
      <c r="K279" s="5"/>
      <c r="L279" s="4"/>
      <c r="M279" s="4"/>
      <c r="AJ279" s="4"/>
      <c r="AK279" s="4"/>
      <c r="AL279" s="5"/>
      <c r="AM279" s="4"/>
    </row>
    <row r="280" spans="1:39" x14ac:dyDescent="0.3">
      <c r="A280" s="2">
        <v>45016</v>
      </c>
      <c r="B280">
        <v>3.5999999999999999E-3</v>
      </c>
      <c r="C280">
        <v>2.5100000000000001E-2</v>
      </c>
      <c r="D280">
        <v>-2.4411472148541061E-2</v>
      </c>
      <c r="E280" s="4">
        <f t="shared" si="4"/>
        <v>-2.801147214854106E-2</v>
      </c>
      <c r="F280" s="4"/>
      <c r="K280" s="5"/>
      <c r="L280" s="4"/>
      <c r="M280" s="4"/>
      <c r="AJ280" s="4"/>
      <c r="AK280" s="4"/>
      <c r="AL280" s="5"/>
      <c r="AM280" s="4"/>
    </row>
    <row r="281" spans="1:39" x14ac:dyDescent="0.3">
      <c r="A281" s="2">
        <v>45044</v>
      </c>
      <c r="B281">
        <v>3.5000000000000001E-3</v>
      </c>
      <c r="C281">
        <v>6.1000000000000004E-3</v>
      </c>
      <c r="D281">
        <v>1.0561196312502749E-2</v>
      </c>
      <c r="E281" s="4">
        <f t="shared" si="4"/>
        <v>7.0611963125027499E-3</v>
      </c>
      <c r="F281" s="4"/>
      <c r="K281" s="5"/>
      <c r="L281" s="4"/>
      <c r="M281" s="4"/>
      <c r="AJ281" s="4"/>
      <c r="AK281" s="4"/>
      <c r="AL281" s="5"/>
      <c r="AM281" s="4"/>
    </row>
    <row r="282" spans="1:39" x14ac:dyDescent="0.3">
      <c r="A282" s="2">
        <v>45077</v>
      </c>
      <c r="B282">
        <v>3.5999999999999999E-3</v>
      </c>
      <c r="C282">
        <v>3.5000000000000001E-3</v>
      </c>
      <c r="D282">
        <v>-0.10831573713075</v>
      </c>
      <c r="E282" s="4">
        <f t="shared" si="4"/>
        <v>-0.11191573713075001</v>
      </c>
      <c r="F282" s="4"/>
      <c r="K282" s="5"/>
      <c r="L282" s="4"/>
      <c r="M282" s="4"/>
      <c r="AJ282" s="4"/>
      <c r="AK282" s="4"/>
      <c r="AL282" s="5"/>
      <c r="AM282" s="4"/>
    </row>
    <row r="283" spans="1:39" x14ac:dyDescent="0.3">
      <c r="A283" s="2">
        <v>45107</v>
      </c>
      <c r="B283">
        <v>4.0000000000000001E-3</v>
      </c>
      <c r="C283">
        <v>6.4699999999999994E-2</v>
      </c>
      <c r="D283">
        <v>7.2660314176183252E-2</v>
      </c>
      <c r="E283" s="4">
        <f t="shared" si="4"/>
        <v>6.8660314176183249E-2</v>
      </c>
      <c r="F283" s="4"/>
      <c r="K283" s="5"/>
      <c r="L283" s="4"/>
      <c r="M283" s="4"/>
      <c r="AJ283" s="4"/>
      <c r="AK283" s="4"/>
      <c r="AL283" s="5"/>
      <c r="AM283" s="4"/>
    </row>
    <row r="284" spans="1:39" x14ac:dyDescent="0.3">
      <c r="A284" s="2">
        <v>45138</v>
      </c>
      <c r="B284">
        <v>4.5000000000000014E-3</v>
      </c>
      <c r="C284">
        <v>3.2099999999999997E-2</v>
      </c>
      <c r="D284">
        <v>0.1139982519765725</v>
      </c>
      <c r="E284" s="4">
        <f t="shared" si="4"/>
        <v>0.10949825197657249</v>
      </c>
      <c r="F284" s="4"/>
      <c r="K284" s="5"/>
      <c r="L284" s="4"/>
      <c r="M284" s="4"/>
      <c r="AJ284" s="4"/>
      <c r="AK284" s="4"/>
      <c r="AL284" s="5"/>
      <c r="AM284" s="4"/>
    </row>
    <row r="285" spans="1:39" x14ac:dyDescent="0.3">
      <c r="A285" s="2">
        <v>45169</v>
      </c>
      <c r="B285">
        <v>4.5000000000000014E-3</v>
      </c>
      <c r="C285">
        <v>-2.3900000000000001E-2</v>
      </c>
      <c r="D285">
        <v>-2.896941522340013E-2</v>
      </c>
      <c r="E285" s="4">
        <f t="shared" si="4"/>
        <v>-3.3469415223400134E-2</v>
      </c>
      <c r="F285" s="4"/>
      <c r="K285" s="5"/>
      <c r="L285" s="4"/>
      <c r="M285" s="4"/>
      <c r="AJ285" s="4"/>
      <c r="AK285" s="4"/>
      <c r="AL285" s="5"/>
      <c r="AM285" s="4"/>
    </row>
    <row r="286" spans="1:39" x14ac:dyDescent="0.3">
      <c r="A286" s="2">
        <v>45198</v>
      </c>
      <c r="B286">
        <v>4.3E-3</v>
      </c>
      <c r="C286">
        <v>-5.2400000000000002E-2</v>
      </c>
      <c r="D286">
        <v>-0.1223402588085334</v>
      </c>
      <c r="E286" s="4">
        <f t="shared" si="4"/>
        <v>-0.12664025880853341</v>
      </c>
      <c r="F286" s="4"/>
      <c r="K286" s="5"/>
      <c r="L286" s="4"/>
      <c r="M286" s="4"/>
      <c r="AJ286" s="4"/>
      <c r="AK286" s="4"/>
      <c r="AL286" s="5"/>
      <c r="AM286" s="4"/>
    </row>
    <row r="287" spans="1:39" x14ac:dyDescent="0.3">
      <c r="A287" s="2">
        <v>45230</v>
      </c>
      <c r="B287">
        <v>4.6999999999999993E-3</v>
      </c>
      <c r="C287">
        <v>-3.1800000000000002E-2</v>
      </c>
      <c r="D287">
        <v>-2.8520258616128561E-2</v>
      </c>
      <c r="E287" s="4">
        <f t="shared" si="4"/>
        <v>-3.322025861612856E-2</v>
      </c>
      <c r="F287" s="4"/>
      <c r="K287" s="5"/>
      <c r="L287" s="4"/>
      <c r="M287" s="4"/>
      <c r="AJ287" s="4"/>
      <c r="AK287" s="4"/>
      <c r="AL287" s="5"/>
      <c r="AM287" s="4"/>
    </row>
    <row r="288" spans="1:39" x14ac:dyDescent="0.3">
      <c r="A288" s="2">
        <v>45260</v>
      </c>
      <c r="B288">
        <v>4.4000000000000003E-3</v>
      </c>
      <c r="C288">
        <v>8.8300000000000003E-2</v>
      </c>
      <c r="D288">
        <v>0.1063526771977311</v>
      </c>
      <c r="E288" s="4">
        <f t="shared" si="4"/>
        <v>0.1019526771977311</v>
      </c>
      <c r="F288" s="4"/>
      <c r="K288" s="5"/>
      <c r="L288" s="4"/>
      <c r="M288" s="4"/>
      <c r="AJ288" s="4"/>
      <c r="AK288" s="4"/>
      <c r="AL288" s="5"/>
      <c r="AM288" s="4"/>
    </row>
    <row r="289" spans="1:39" x14ac:dyDescent="0.3">
      <c r="A289" s="2">
        <v>45289</v>
      </c>
      <c r="B289">
        <v>4.3E-3</v>
      </c>
      <c r="C289">
        <v>4.87E-2</v>
      </c>
      <c r="D289">
        <v>0.1034613462896917</v>
      </c>
      <c r="E289" s="4">
        <f t="shared" si="4"/>
        <v>9.9161346289691699E-2</v>
      </c>
      <c r="F289" s="4"/>
      <c r="K289" s="5"/>
      <c r="L289" s="4"/>
      <c r="M289" s="4"/>
      <c r="AJ289" s="4"/>
      <c r="AK289" s="4"/>
      <c r="AL289" s="5"/>
      <c r="AM289" s="4"/>
    </row>
    <row r="290" spans="1:39" x14ac:dyDescent="0.3">
      <c r="A290" s="2">
        <v>45322</v>
      </c>
      <c r="B290">
        <v>4.6999999999999993E-3</v>
      </c>
      <c r="C290">
        <v>6.9999999999999993E-3</v>
      </c>
      <c r="D290">
        <v>-0.13693729060808979</v>
      </c>
      <c r="E290" s="4">
        <f t="shared" si="4"/>
        <v>-0.1416372906080898</v>
      </c>
      <c r="F290" s="4"/>
      <c r="K290" s="5"/>
      <c r="L290" s="4"/>
      <c r="M290" s="4"/>
      <c r="AJ290" s="4"/>
      <c r="AK290" s="4"/>
      <c r="AL290" s="5"/>
      <c r="AM290" s="4"/>
    </row>
    <row r="291" spans="1:39" x14ac:dyDescent="0.3">
      <c r="A291" s="2">
        <v>45351</v>
      </c>
      <c r="B291">
        <v>4.1999999999999997E-3</v>
      </c>
      <c r="C291">
        <v>5.0700000000000002E-2</v>
      </c>
      <c r="D291">
        <v>-7.6758069935129623E-3</v>
      </c>
      <c r="E291" s="4">
        <f t="shared" si="4"/>
        <v>-1.1875806993512962E-2</v>
      </c>
      <c r="F291" s="4"/>
      <c r="K291" s="5"/>
      <c r="L291" s="4"/>
      <c r="M291" s="4"/>
      <c r="AJ291" s="4"/>
      <c r="AK291" s="4"/>
      <c r="AL291" s="5"/>
      <c r="AM291" s="4"/>
    </row>
    <row r="292" spans="1:39" x14ac:dyDescent="0.3">
      <c r="A292" s="2">
        <v>45379</v>
      </c>
      <c r="B292">
        <v>4.3E-3</v>
      </c>
      <c r="C292">
        <v>2.8299999999999999E-2</v>
      </c>
      <c r="D292">
        <v>0.1514324408792582</v>
      </c>
      <c r="E292" s="4">
        <f t="shared" si="4"/>
        <v>0.1471324408792582</v>
      </c>
      <c r="F292" s="4"/>
      <c r="K292" s="5"/>
      <c r="L292" s="4"/>
      <c r="M292" s="4"/>
      <c r="AJ292" s="4"/>
      <c r="AK292" s="4"/>
      <c r="AL292" s="5"/>
      <c r="AM292" s="4"/>
    </row>
    <row r="293" spans="1:39" x14ac:dyDescent="0.3">
      <c r="A293" s="2">
        <v>45412</v>
      </c>
      <c r="B293">
        <v>4.6999999999999993E-3</v>
      </c>
      <c r="C293">
        <v>-4.6699999999999998E-2</v>
      </c>
      <c r="D293">
        <v>7.8136592295025634E-2</v>
      </c>
      <c r="E293" s="4">
        <f t="shared" si="4"/>
        <v>7.3436592295025638E-2</v>
      </c>
      <c r="F293" s="4"/>
      <c r="K293" s="5"/>
      <c r="L293" s="4"/>
      <c r="M293" s="4"/>
      <c r="AJ293" s="4"/>
      <c r="AK293" s="4"/>
      <c r="AL293" s="5"/>
      <c r="AM293" s="4"/>
    </row>
    <row r="294" spans="1:39" x14ac:dyDescent="0.3">
      <c r="A294" s="2">
        <v>45443</v>
      </c>
      <c r="B294">
        <v>4.4000000000000003E-3</v>
      </c>
      <c r="C294">
        <v>4.3400000000000001E-2</v>
      </c>
      <c r="D294">
        <v>4.4912550862952413E-2</v>
      </c>
      <c r="E294" s="4">
        <f t="shared" si="4"/>
        <v>4.0512550862952412E-2</v>
      </c>
      <c r="F294" s="4"/>
      <c r="K294" s="5"/>
      <c r="L294" s="4"/>
      <c r="M294" s="4"/>
      <c r="AJ294" s="4"/>
      <c r="AK294" s="4"/>
      <c r="AL294" s="5"/>
      <c r="AM294" s="4"/>
    </row>
    <row r="295" spans="1:39" x14ac:dyDescent="0.3">
      <c r="A295" s="2">
        <v>45471</v>
      </c>
      <c r="B295">
        <v>4.0999999999999986E-3</v>
      </c>
      <c r="C295">
        <v>2.7699999999999999E-2</v>
      </c>
      <c r="D295">
        <v>2.0470589652569239E-2</v>
      </c>
      <c r="E295" s="4">
        <f t="shared" si="4"/>
        <v>1.637058965256924E-2</v>
      </c>
      <c r="F295" s="4"/>
      <c r="K295" s="5"/>
      <c r="L295" s="4"/>
      <c r="M295" s="4"/>
      <c r="AJ295" s="4"/>
      <c r="AK295" s="4"/>
      <c r="AL295" s="5"/>
      <c r="AM295" s="4"/>
    </row>
    <row r="296" spans="1:39" x14ac:dyDescent="0.3">
      <c r="A296" s="2">
        <v>45504</v>
      </c>
      <c r="B296">
        <v>4.5000000000000014E-3</v>
      </c>
      <c r="C296">
        <v>1.24E-2</v>
      </c>
      <c r="D296">
        <v>0.24816552435162509</v>
      </c>
      <c r="E296" s="4">
        <f t="shared" si="4"/>
        <v>0.24366552435162508</v>
      </c>
      <c r="F296" s="4"/>
      <c r="K296" s="5"/>
      <c r="L296" s="4"/>
      <c r="M296" s="4"/>
      <c r="AJ296" s="4"/>
      <c r="AK296" s="4"/>
      <c r="AL296" s="5"/>
      <c r="AM296" s="4"/>
    </row>
    <row r="297" spans="1:39" x14ac:dyDescent="0.3">
      <c r="A297" s="2">
        <v>45534</v>
      </c>
      <c r="B297">
        <v>4.7999999999999996E-3</v>
      </c>
      <c r="C297">
        <v>1.61E-2</v>
      </c>
      <c r="D297">
        <v>6.1584345079147847E-2</v>
      </c>
      <c r="E297" s="4">
        <f t="shared" si="4"/>
        <v>5.6784345079147848E-2</v>
      </c>
      <c r="F297" s="4"/>
      <c r="K297" s="5"/>
      <c r="L297" s="4"/>
      <c r="M297" s="4"/>
      <c r="AJ297" s="4"/>
      <c r="AK297" s="4"/>
      <c r="AL297" s="5"/>
      <c r="AM297" s="4"/>
    </row>
    <row r="300" spans="1:39" x14ac:dyDescent="0.3">
      <c r="A300" s="6"/>
      <c r="B300" s="4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9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9" x14ac:dyDescent="0.3"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9" x14ac:dyDescent="0.3"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9" x14ac:dyDescent="0.3"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5:34" x14ac:dyDescent="0.3"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5:34" x14ac:dyDescent="0.3"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5:34" x14ac:dyDescent="0.3"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5:34" x14ac:dyDescent="0.3"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5:34" x14ac:dyDescent="0.3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5:34" x14ac:dyDescent="0.3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5:34" x14ac:dyDescent="0.3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5:34" x14ac:dyDescent="0.3"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5:34" x14ac:dyDescent="0.3"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5:34" x14ac:dyDescent="0.3"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5:34" x14ac:dyDescent="0.3"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5:34" x14ac:dyDescent="0.3"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5:34" x14ac:dyDescent="0.3"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5:34" x14ac:dyDescent="0.3"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5:34" x14ac:dyDescent="0.3"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5:34" x14ac:dyDescent="0.3"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5:34" x14ac:dyDescent="0.3"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5:34" x14ac:dyDescent="0.3"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5:34" x14ac:dyDescent="0.3"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5:34" x14ac:dyDescent="0.3"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5:34" x14ac:dyDescent="0.3"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5:34" x14ac:dyDescent="0.3"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5:34" x14ac:dyDescent="0.3"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5:34" x14ac:dyDescent="0.3"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5:34" x14ac:dyDescent="0.3"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5:34" x14ac:dyDescent="0.3"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5:34" x14ac:dyDescent="0.3"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5:34" x14ac:dyDescent="0.3"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5:34" x14ac:dyDescent="0.3"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5:34" x14ac:dyDescent="0.3"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5:34" x14ac:dyDescent="0.3"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5:34" x14ac:dyDescent="0.3"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5:34" x14ac:dyDescent="0.3"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5:34" x14ac:dyDescent="0.3"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5:34" x14ac:dyDescent="0.3"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5:34" x14ac:dyDescent="0.3"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5:34" x14ac:dyDescent="0.3"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5:34" x14ac:dyDescent="0.3"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5:34" x14ac:dyDescent="0.3"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5:34" x14ac:dyDescent="0.3"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5:34" x14ac:dyDescent="0.3"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5:34" x14ac:dyDescent="0.3"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5:34" x14ac:dyDescent="0.3"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5:34" x14ac:dyDescent="0.3"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5:34" x14ac:dyDescent="0.3"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5:34" x14ac:dyDescent="0.3"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5:34" x14ac:dyDescent="0.3"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5:34" x14ac:dyDescent="0.3"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5:34" x14ac:dyDescent="0.3"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5:34" x14ac:dyDescent="0.3"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5:34" x14ac:dyDescent="0.3"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5:34" x14ac:dyDescent="0.3"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5:34" x14ac:dyDescent="0.3"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5:34" x14ac:dyDescent="0.3"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5:34" x14ac:dyDescent="0.3"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5:34" x14ac:dyDescent="0.3"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5:34" x14ac:dyDescent="0.3"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5:34" x14ac:dyDescent="0.3"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5:34" x14ac:dyDescent="0.3"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5:34" x14ac:dyDescent="0.3"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5:34" x14ac:dyDescent="0.3"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5:34" x14ac:dyDescent="0.3"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5:34" x14ac:dyDescent="0.3"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5:34" x14ac:dyDescent="0.3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5:34" x14ac:dyDescent="0.3"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5:34" x14ac:dyDescent="0.3"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5:34" x14ac:dyDescent="0.3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5:34" x14ac:dyDescent="0.3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5:34" x14ac:dyDescent="0.3"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5:34" x14ac:dyDescent="0.3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5:34" x14ac:dyDescent="0.3"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5:34" x14ac:dyDescent="0.3"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5:34" x14ac:dyDescent="0.3"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5:34" x14ac:dyDescent="0.3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5:34" x14ac:dyDescent="0.3"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5:34" x14ac:dyDescent="0.3"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5:34" x14ac:dyDescent="0.3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5:34" x14ac:dyDescent="0.3"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5:34" x14ac:dyDescent="0.3"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5:34" x14ac:dyDescent="0.3"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5:34" x14ac:dyDescent="0.3"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5:34" x14ac:dyDescent="0.3"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5:34" x14ac:dyDescent="0.3"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5:34" x14ac:dyDescent="0.3"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5:34" x14ac:dyDescent="0.3"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5:34" x14ac:dyDescent="0.3"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5:34" x14ac:dyDescent="0.3"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5:34" x14ac:dyDescent="0.3"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5:34" x14ac:dyDescent="0.3"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5:34" x14ac:dyDescent="0.3"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5:34" x14ac:dyDescent="0.3"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5:34" x14ac:dyDescent="0.3"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5:34" x14ac:dyDescent="0.3"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5:34" x14ac:dyDescent="0.3"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5:34" x14ac:dyDescent="0.3"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5:34" x14ac:dyDescent="0.3"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5:34" x14ac:dyDescent="0.3"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5:34" x14ac:dyDescent="0.3"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5:34" x14ac:dyDescent="0.3"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5:34" x14ac:dyDescent="0.3"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5:34" x14ac:dyDescent="0.3"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5:34" x14ac:dyDescent="0.3"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5:34" x14ac:dyDescent="0.3"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5:34" x14ac:dyDescent="0.3"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5:34" x14ac:dyDescent="0.3"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5:34" x14ac:dyDescent="0.3"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5:34" x14ac:dyDescent="0.3"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5:34" x14ac:dyDescent="0.3"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5:34" x14ac:dyDescent="0.3"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5:34" x14ac:dyDescent="0.3"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5:34" x14ac:dyDescent="0.3"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5:34" x14ac:dyDescent="0.3"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5:34" x14ac:dyDescent="0.3"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5:34" x14ac:dyDescent="0.3"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5:34" x14ac:dyDescent="0.3"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5:34" x14ac:dyDescent="0.3"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5:34" x14ac:dyDescent="0.3"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5:34" x14ac:dyDescent="0.3"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5:34" x14ac:dyDescent="0.3"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5:34" x14ac:dyDescent="0.3"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5:34" x14ac:dyDescent="0.3"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5:34" x14ac:dyDescent="0.3"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5:34" x14ac:dyDescent="0.3"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5:34" x14ac:dyDescent="0.3"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5:34" x14ac:dyDescent="0.3"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5:34" x14ac:dyDescent="0.3"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5:34" x14ac:dyDescent="0.3"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5:34" x14ac:dyDescent="0.3"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5:34" x14ac:dyDescent="0.3"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5:34" x14ac:dyDescent="0.3"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5:34" x14ac:dyDescent="0.3"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5:34" x14ac:dyDescent="0.3"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5:34" x14ac:dyDescent="0.3"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5:34" x14ac:dyDescent="0.3"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5:34" x14ac:dyDescent="0.3"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5:34" x14ac:dyDescent="0.3"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5:34" x14ac:dyDescent="0.3"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5:34" x14ac:dyDescent="0.3"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5:34" x14ac:dyDescent="0.3"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5:34" x14ac:dyDescent="0.3"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5:34" x14ac:dyDescent="0.3"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5:34" x14ac:dyDescent="0.3"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5:34" x14ac:dyDescent="0.3"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5:34" x14ac:dyDescent="0.3"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5:34" x14ac:dyDescent="0.3"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5:34" x14ac:dyDescent="0.3"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5:34" x14ac:dyDescent="0.3"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5:34" x14ac:dyDescent="0.3"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5:34" x14ac:dyDescent="0.3"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5:34" x14ac:dyDescent="0.3"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5:34" x14ac:dyDescent="0.3"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5:34" x14ac:dyDescent="0.3"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5:34" x14ac:dyDescent="0.3"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5:34" x14ac:dyDescent="0.3"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5:34" x14ac:dyDescent="0.3"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5:34" x14ac:dyDescent="0.3"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5:34" x14ac:dyDescent="0.3"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5:34" x14ac:dyDescent="0.3"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5:34" x14ac:dyDescent="0.3"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5:34" x14ac:dyDescent="0.3"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5:34" x14ac:dyDescent="0.3"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5:34" x14ac:dyDescent="0.3"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5:34" x14ac:dyDescent="0.3"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5:34" x14ac:dyDescent="0.3"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5:34" x14ac:dyDescent="0.3"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5:34" x14ac:dyDescent="0.3"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5:34" x14ac:dyDescent="0.3"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5:34" x14ac:dyDescent="0.3"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5:34" x14ac:dyDescent="0.3"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5:34" x14ac:dyDescent="0.3"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5:34" x14ac:dyDescent="0.3"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5:34" x14ac:dyDescent="0.3"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5:34" x14ac:dyDescent="0.3"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5:34" x14ac:dyDescent="0.3"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5:34" x14ac:dyDescent="0.3"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5:34" x14ac:dyDescent="0.3"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5:34" x14ac:dyDescent="0.3"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5:34" x14ac:dyDescent="0.3"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5:34" x14ac:dyDescent="0.3"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5:34" x14ac:dyDescent="0.3"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5:34" x14ac:dyDescent="0.3"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5:34" x14ac:dyDescent="0.3"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5:34" x14ac:dyDescent="0.3"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5:34" x14ac:dyDescent="0.3"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5:34" x14ac:dyDescent="0.3"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5:34" x14ac:dyDescent="0.3"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5:34" x14ac:dyDescent="0.3"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5:34" x14ac:dyDescent="0.3"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5:34" x14ac:dyDescent="0.3"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5:34" x14ac:dyDescent="0.3"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5:34" x14ac:dyDescent="0.3"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5:34" x14ac:dyDescent="0.3"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5:34" x14ac:dyDescent="0.3"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5:34" x14ac:dyDescent="0.3"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5:34" x14ac:dyDescent="0.3"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5:34" x14ac:dyDescent="0.3"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5:34" x14ac:dyDescent="0.3"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5:34" x14ac:dyDescent="0.3"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5:34" x14ac:dyDescent="0.3"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5:34" x14ac:dyDescent="0.3"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5:34" x14ac:dyDescent="0.3"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5:34" x14ac:dyDescent="0.3"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5:34" x14ac:dyDescent="0.3"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5:34" x14ac:dyDescent="0.3"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5:34" x14ac:dyDescent="0.3"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5:34" x14ac:dyDescent="0.3"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5:34" x14ac:dyDescent="0.3"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5:34" x14ac:dyDescent="0.3"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5:34" x14ac:dyDescent="0.3"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5:34" x14ac:dyDescent="0.3"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5:34" x14ac:dyDescent="0.3"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5:34" x14ac:dyDescent="0.3"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5:34" x14ac:dyDescent="0.3"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5:34" x14ac:dyDescent="0.3"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5:34" x14ac:dyDescent="0.3"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5:34" x14ac:dyDescent="0.3"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5:34" x14ac:dyDescent="0.3"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5:34" x14ac:dyDescent="0.3"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5:34" x14ac:dyDescent="0.3"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5:34" x14ac:dyDescent="0.3"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5:34" x14ac:dyDescent="0.3"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5:34" x14ac:dyDescent="0.3"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5:34" x14ac:dyDescent="0.3"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5:34" x14ac:dyDescent="0.3"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5:34" x14ac:dyDescent="0.3"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5:34" x14ac:dyDescent="0.3"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5:34" x14ac:dyDescent="0.3"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5:34" x14ac:dyDescent="0.3"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5:34" x14ac:dyDescent="0.3"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5:34" x14ac:dyDescent="0.3"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5:34" x14ac:dyDescent="0.3"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5:34" x14ac:dyDescent="0.3"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5:34" x14ac:dyDescent="0.3"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5:34" x14ac:dyDescent="0.3"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5:34" x14ac:dyDescent="0.3"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5:34" x14ac:dyDescent="0.3"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5:34" x14ac:dyDescent="0.3"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5:34" x14ac:dyDescent="0.3"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5:34" x14ac:dyDescent="0.3"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5:34" x14ac:dyDescent="0.3"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5:34" x14ac:dyDescent="0.3"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5:34" x14ac:dyDescent="0.3"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5:34" x14ac:dyDescent="0.3"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5:34" x14ac:dyDescent="0.3"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5:34" x14ac:dyDescent="0.3"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5:34" x14ac:dyDescent="0.3"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5:34" x14ac:dyDescent="0.3"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5:34" x14ac:dyDescent="0.3"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5:34" x14ac:dyDescent="0.3"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5:34" x14ac:dyDescent="0.3"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5:34" x14ac:dyDescent="0.3"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5:34" x14ac:dyDescent="0.3"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5:34" x14ac:dyDescent="0.3"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5:34" x14ac:dyDescent="0.3"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5:34" x14ac:dyDescent="0.3"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5:34" x14ac:dyDescent="0.3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5:34" x14ac:dyDescent="0.3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5:34" x14ac:dyDescent="0.3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5:34" x14ac:dyDescent="0.3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5:34" x14ac:dyDescent="0.3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5:34" x14ac:dyDescent="0.3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5:34" x14ac:dyDescent="0.3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5:34" x14ac:dyDescent="0.3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5:34" x14ac:dyDescent="0.3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5:34" x14ac:dyDescent="0.3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5:34" x14ac:dyDescent="0.3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5:34" x14ac:dyDescent="0.3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5:34" x14ac:dyDescent="0.3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5:34" x14ac:dyDescent="0.3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5:34" x14ac:dyDescent="0.3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5:34" x14ac:dyDescent="0.3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5:34" x14ac:dyDescent="0.3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5:34" x14ac:dyDescent="0.3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5:34" x14ac:dyDescent="0.3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5:34" x14ac:dyDescent="0.3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5:34" x14ac:dyDescent="0.3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5:34" x14ac:dyDescent="0.3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5:34" x14ac:dyDescent="0.3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5:34" x14ac:dyDescent="0.3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5:34" x14ac:dyDescent="0.3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5:34" x14ac:dyDescent="0.3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5:34" x14ac:dyDescent="0.3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5:34" x14ac:dyDescent="0.3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5:34" x14ac:dyDescent="0.3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5:34" x14ac:dyDescent="0.3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5:34" x14ac:dyDescent="0.3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5:34" x14ac:dyDescent="0.3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5:34" x14ac:dyDescent="0.3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x14ac:dyDescent="0.3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x14ac:dyDescent="0.3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x14ac:dyDescent="0.3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x14ac:dyDescent="0.3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x14ac:dyDescent="0.3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x14ac:dyDescent="0.3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x14ac:dyDescent="0.3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x14ac:dyDescent="0.3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x14ac:dyDescent="0.3">
      <c r="C602" s="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x14ac:dyDescent="0.3">
      <c r="C603" s="6"/>
      <c r="D603" s="4"/>
    </row>
    <row r="604" spans="1:34" x14ac:dyDescent="0.3">
      <c r="C604" s="6"/>
      <c r="D604" s="4"/>
    </row>
    <row r="605" spans="1:34" x14ac:dyDescent="0.3">
      <c r="C605" s="6"/>
      <c r="D605" s="4"/>
    </row>
    <row r="606" spans="1:34" x14ac:dyDescent="0.3">
      <c r="C606" s="6"/>
      <c r="D606" s="4"/>
    </row>
    <row r="607" spans="1:34" x14ac:dyDescent="0.3">
      <c r="C607" s="6"/>
      <c r="D607" s="4"/>
    </row>
    <row r="608" spans="1:34" x14ac:dyDescent="0.3">
      <c r="C608" s="6"/>
      <c r="D608" s="4"/>
    </row>
    <row r="611" spans="1:34" x14ac:dyDescent="0.3">
      <c r="A611" s="6"/>
    </row>
    <row r="612" spans="1:3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33" spans="1:34" x14ac:dyDescent="0.3">
      <c r="A633" s="6"/>
    </row>
    <row r="634" spans="1:34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DDE9-F36B-4D65-AC9E-43657FABBFAF}">
  <dimension ref="A1:H19"/>
  <sheetViews>
    <sheetView workbookViewId="0">
      <selection activeCell="F8" sqref="F8"/>
    </sheetView>
  </sheetViews>
  <sheetFormatPr defaultRowHeight="14.4" x14ac:dyDescent="0.3"/>
  <cols>
    <col min="1" max="1" width="21.33203125" customWidth="1"/>
    <col min="2" max="2" width="10" bestFit="1" customWidth="1"/>
    <col min="4" max="4" width="16.6640625" customWidth="1"/>
    <col min="7" max="7" width="16.109375" customWidth="1"/>
  </cols>
  <sheetData>
    <row r="1" spans="1:8" x14ac:dyDescent="0.3">
      <c r="A1" s="11" t="s">
        <v>36</v>
      </c>
      <c r="B1" s="11"/>
      <c r="C1" s="11"/>
    </row>
    <row r="2" spans="1:8" x14ac:dyDescent="0.3">
      <c r="A2" s="9" t="s">
        <v>29</v>
      </c>
      <c r="B2">
        <v>100000000</v>
      </c>
      <c r="D2" s="9" t="s">
        <v>31</v>
      </c>
      <c r="E2">
        <v>0</v>
      </c>
      <c r="G2" s="9" t="s">
        <v>31</v>
      </c>
      <c r="H2">
        <v>10000000</v>
      </c>
    </row>
    <row r="3" spans="1:8" x14ac:dyDescent="0.3">
      <c r="A3" s="9" t="s">
        <v>30</v>
      </c>
      <c r="B3">
        <v>50000000</v>
      </c>
      <c r="D3" s="9" t="s">
        <v>32</v>
      </c>
      <c r="E3">
        <v>10000000</v>
      </c>
      <c r="G3" s="9" t="s">
        <v>32</v>
      </c>
      <c r="H3">
        <v>0</v>
      </c>
    </row>
    <row r="4" spans="1:8" x14ac:dyDescent="0.3">
      <c r="A4" s="9" t="s">
        <v>19</v>
      </c>
      <c r="B4">
        <v>0.06</v>
      </c>
    </row>
    <row r="5" spans="1:8" x14ac:dyDescent="0.3">
      <c r="A5" s="9" t="s">
        <v>20</v>
      </c>
      <c r="B5">
        <v>0.03</v>
      </c>
      <c r="D5" s="6" t="s">
        <v>33</v>
      </c>
      <c r="E5" s="4">
        <f>B9+((B3+E3)/(B2+E2))*(B9-B5)</f>
        <v>6.2000000000000006E-2</v>
      </c>
      <c r="G5" s="6" t="s">
        <v>33</v>
      </c>
      <c r="H5" s="4">
        <f>B9+((B3+H3)/(B2+H2))*(B9-B5)</f>
        <v>5.9090909090909097E-2</v>
      </c>
    </row>
    <row r="6" spans="1:8" x14ac:dyDescent="0.3">
      <c r="A6" s="9" t="s">
        <v>25</v>
      </c>
      <c r="B6">
        <v>0</v>
      </c>
      <c r="D6" s="6" t="s">
        <v>35</v>
      </c>
      <c r="E6" s="4">
        <f>((B2+E2)/((B2+E2)+(B3+E3)))*E5+((B3+E3)/((B2+E2)+(B3+E3)))*B5</f>
        <v>0.05</v>
      </c>
      <c r="G6" s="6" t="s">
        <v>35</v>
      </c>
      <c r="H6" s="4">
        <f>((B2+H2)/((B2+H2)+(B3+H3)))*H5+((B3+H3)/((B2+H2)+(B3+H3)))*B5</f>
        <v>0.05</v>
      </c>
    </row>
    <row r="8" spans="1:8" x14ac:dyDescent="0.3">
      <c r="A8" s="6" t="s">
        <v>24</v>
      </c>
      <c r="B8" s="4">
        <f>(B2/(B2+B3))*B4+(B3/(B2+B3))*B5</f>
        <v>4.9999999999999989E-2</v>
      </c>
    </row>
    <row r="9" spans="1:8" x14ac:dyDescent="0.3">
      <c r="A9" s="6" t="s">
        <v>34</v>
      </c>
      <c r="B9" s="4">
        <f>(B2*B4+B3*B5)/(B2+B3)</f>
        <v>0.05</v>
      </c>
    </row>
    <row r="11" spans="1:8" x14ac:dyDescent="0.3">
      <c r="A11" s="11" t="s">
        <v>37</v>
      </c>
      <c r="B11" s="11"/>
      <c r="C11" s="11"/>
    </row>
    <row r="12" spans="1:8" x14ac:dyDescent="0.3">
      <c r="A12" s="9" t="s">
        <v>29</v>
      </c>
      <c r="B12">
        <v>100000000</v>
      </c>
      <c r="D12" s="9" t="s">
        <v>31</v>
      </c>
      <c r="E12">
        <v>0</v>
      </c>
      <c r="G12" s="9" t="s">
        <v>31</v>
      </c>
      <c r="H12">
        <v>10000000</v>
      </c>
    </row>
    <row r="13" spans="1:8" x14ac:dyDescent="0.3">
      <c r="A13" s="9" t="s">
        <v>30</v>
      </c>
      <c r="B13">
        <v>50000000</v>
      </c>
      <c r="D13" s="9" t="s">
        <v>32</v>
      </c>
      <c r="E13">
        <v>10000000</v>
      </c>
      <c r="G13" s="9" t="s">
        <v>32</v>
      </c>
      <c r="H13">
        <v>0</v>
      </c>
    </row>
    <row r="14" spans="1:8" x14ac:dyDescent="0.3">
      <c r="A14" s="9" t="s">
        <v>19</v>
      </c>
      <c r="B14">
        <v>0.06</v>
      </c>
    </row>
    <row r="15" spans="1:8" x14ac:dyDescent="0.3">
      <c r="A15" s="9" t="s">
        <v>20</v>
      </c>
      <c r="B15">
        <v>0.03</v>
      </c>
      <c r="D15" s="6" t="s">
        <v>33</v>
      </c>
      <c r="E15" s="4">
        <f>B19+((B13+E13)/(B12+E12))*(B19-B15)*(1-B16)</f>
        <v>6.1714285714285715E-2</v>
      </c>
      <c r="G15" s="6" t="s">
        <v>33</v>
      </c>
      <c r="H15" s="4">
        <f>B19+((B13+H13)/(B12+H12))*(B19-B15)*(1-B16)</f>
        <v>5.9220779220779222E-2</v>
      </c>
    </row>
    <row r="16" spans="1:8" x14ac:dyDescent="0.3">
      <c r="A16" s="9" t="s">
        <v>25</v>
      </c>
      <c r="B16">
        <v>0.2</v>
      </c>
      <c r="D16" s="6" t="s">
        <v>35</v>
      </c>
      <c r="E16" s="4">
        <f>((B12+E12)/((B12+E12)+(B13+E13)))*E15+((B13+E13)/((B12+E12)+(B13+E13)))*B15*(1-B16)</f>
        <v>4.757142857142857E-2</v>
      </c>
      <c r="G16" s="6" t="s">
        <v>35</v>
      </c>
      <c r="H16" s="4">
        <f>((B12+H12)/((B12+H12)+(B13+H13)))*H15+((B13+H13)/((B12+H12)+(B13+H13)))*B15*(1-B16)</f>
        <v>4.8214285714285716E-2</v>
      </c>
    </row>
    <row r="18" spans="1:2" x14ac:dyDescent="0.3">
      <c r="A18" s="6" t="s">
        <v>24</v>
      </c>
      <c r="B18" s="4">
        <f>(B12/(B12+B13))*B14+(B13/(B12+B13))*B15*(1-B16)</f>
        <v>4.7999999999999994E-2</v>
      </c>
    </row>
    <row r="19" spans="1:2" x14ac:dyDescent="0.3">
      <c r="A19" s="6" t="s">
        <v>34</v>
      </c>
      <c r="B19" s="4">
        <f>(B12*B14+B13*B15-B13*B15*B16)/(B12+B13-B13*B16)</f>
        <v>5.1428571428571428E-2</v>
      </c>
    </row>
  </sheetData>
  <mergeCells count="2">
    <mergeCell ref="A1:C1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CAPM NPV</vt:lpstr>
      <vt:lpstr>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2024-09-18T15:43:40Z</dcterms:created>
  <dcterms:modified xsi:type="dcterms:W3CDTF">2024-11-27T19:07:05Z</dcterms:modified>
</cp:coreProperties>
</file>