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5180" windowHeight="9240" activeTab="1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H21" i="2" l="1"/>
  <c r="H33" i="2" s="1"/>
  <c r="J28" i="2"/>
  <c r="F36" i="2"/>
  <c r="C28" i="2"/>
  <c r="N29" i="2"/>
  <c r="N36" i="2" s="1"/>
  <c r="M29" i="2"/>
  <c r="M36" i="2" s="1"/>
  <c r="J29" i="2"/>
  <c r="J36" i="2" s="1"/>
  <c r="H29" i="2"/>
  <c r="H36" i="2" s="1"/>
  <c r="F29" i="2"/>
  <c r="C29" i="2"/>
  <c r="D28" i="2"/>
  <c r="D29" i="2" s="1"/>
  <c r="D36" i="2" s="1"/>
  <c r="N27" i="2"/>
  <c r="N35" i="2" s="1"/>
  <c r="M27" i="2"/>
  <c r="M35" i="2" s="1"/>
  <c r="J27" i="2"/>
  <c r="J35" i="2" s="1"/>
  <c r="H27" i="2"/>
  <c r="H35" i="2" s="1"/>
  <c r="F27" i="2"/>
  <c r="F35" i="2" s="1"/>
  <c r="C27" i="2"/>
  <c r="D26" i="2"/>
  <c r="N24" i="2"/>
  <c r="N34" i="2" s="1"/>
  <c r="M24" i="2"/>
  <c r="M34" i="2" s="1"/>
  <c r="J24" i="2"/>
  <c r="J34" i="2" s="1"/>
  <c r="H24" i="2"/>
  <c r="H34" i="2" s="1"/>
  <c r="F24" i="2"/>
  <c r="F34" i="2" s="1"/>
  <c r="C24" i="2"/>
  <c r="D24" i="2" s="1"/>
  <c r="D34" i="2" s="1"/>
  <c r="N21" i="2"/>
  <c r="N33" i="2" s="1"/>
  <c r="M21" i="2"/>
  <c r="M33" i="2" s="1"/>
  <c r="J21" i="2"/>
  <c r="J33" i="2" s="1"/>
  <c r="F21" i="2"/>
  <c r="F33" i="2" s="1"/>
  <c r="C21" i="2"/>
  <c r="M17" i="2"/>
  <c r="M32" i="2" s="1"/>
  <c r="C14" i="2"/>
  <c r="C17" i="2"/>
  <c r="D18" i="2"/>
  <c r="F17" i="2"/>
  <c r="F32" i="2" s="1"/>
  <c r="H17" i="2"/>
  <c r="H32" i="2" s="1"/>
  <c r="J17" i="2"/>
  <c r="J32" i="2" s="1"/>
  <c r="N17" i="2"/>
  <c r="N32" i="2" s="1"/>
  <c r="N14" i="2"/>
  <c r="N31" i="2" s="1"/>
  <c r="N37" i="2" s="1"/>
  <c r="M14" i="2"/>
  <c r="M31" i="2" s="1"/>
  <c r="M37" i="2" s="1"/>
  <c r="J14" i="2"/>
  <c r="J31" i="2" s="1"/>
  <c r="J37" i="2" s="1"/>
  <c r="H14" i="2"/>
  <c r="H31" i="2" s="1"/>
  <c r="H37" i="2" s="1"/>
  <c r="F14" i="2"/>
  <c r="F31" i="2" s="1"/>
  <c r="F37" i="2" s="1"/>
  <c r="D11" i="2"/>
  <c r="D12" i="2"/>
  <c r="D13" i="2"/>
  <c r="D15" i="2"/>
  <c r="D16" i="2"/>
  <c r="D19" i="2"/>
  <c r="D20" i="2"/>
  <c r="D22" i="2"/>
  <c r="D23" i="2"/>
  <c r="D25" i="2"/>
  <c r="D27" i="2" s="1"/>
  <c r="D35" i="2" s="1"/>
  <c r="D10" i="2"/>
  <c r="F40" i="2"/>
  <c r="H40" i="2"/>
  <c r="J40" i="2"/>
  <c r="D40" i="2"/>
  <c r="F39" i="2"/>
  <c r="H39" i="2"/>
  <c r="J39" i="2"/>
  <c r="D39" i="2"/>
  <c r="D79" i="1"/>
  <c r="D78" i="1"/>
  <c r="C79" i="1"/>
  <c r="C78" i="1"/>
  <c r="B79" i="1"/>
  <c r="B78" i="1"/>
  <c r="E79" i="1"/>
  <c r="E78" i="1"/>
  <c r="H66" i="1"/>
  <c r="D11" i="1"/>
  <c r="F11" i="1"/>
  <c r="H11" i="1"/>
  <c r="J11" i="1"/>
  <c r="J12" i="1"/>
  <c r="J13" i="1"/>
  <c r="J14" i="1"/>
  <c r="J65" i="1" s="1"/>
  <c r="H12" i="1"/>
  <c r="H13" i="1"/>
  <c r="F12" i="1"/>
  <c r="F13" i="1"/>
  <c r="F14" i="1"/>
  <c r="F65" i="1" s="1"/>
  <c r="D12" i="1"/>
  <c r="D13" i="1"/>
  <c r="D14" i="1" s="1"/>
  <c r="D65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10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7" i="1"/>
  <c r="H68" i="1"/>
  <c r="H69" i="1"/>
  <c r="H70" i="1"/>
  <c r="H1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10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6" i="1"/>
  <c r="D67" i="1"/>
  <c r="D68" i="1"/>
  <c r="D69" i="1"/>
  <c r="D70" i="1"/>
  <c r="D10" i="1"/>
  <c r="D71" i="1" l="1"/>
  <c r="F71" i="1"/>
  <c r="J71" i="1"/>
  <c r="H14" i="1"/>
  <c r="H65" i="1" s="1"/>
  <c r="H71" i="1" s="1"/>
  <c r="D21" i="2"/>
  <c r="D33" i="2" s="1"/>
  <c r="D17" i="2"/>
  <c r="D32" i="2" s="1"/>
  <c r="D14" i="2"/>
  <c r="D31" i="2" s="1"/>
  <c r="D37" i="2" s="1"/>
</calcChain>
</file>

<file path=xl/sharedStrings.xml><?xml version="1.0" encoding="utf-8"?>
<sst xmlns="http://schemas.openxmlformats.org/spreadsheetml/2006/main" count="103" uniqueCount="71">
  <si>
    <t>Dieta č.                             Jméno:                       DNT 2</t>
  </si>
  <si>
    <t>Snídaně</t>
  </si>
  <si>
    <t>Přesnídávka</t>
  </si>
  <si>
    <t>Oběd</t>
  </si>
  <si>
    <t>Svačina</t>
  </si>
  <si>
    <t>Večeře</t>
  </si>
  <si>
    <t>2. večeře</t>
  </si>
  <si>
    <t>Potravina</t>
  </si>
  <si>
    <t>g., l., ks</t>
  </si>
  <si>
    <t>KJ v kg</t>
  </si>
  <si>
    <t>KJ celkem</t>
  </si>
  <si>
    <t>B v kg</t>
  </si>
  <si>
    <t>B celkem</t>
  </si>
  <si>
    <t>T v kg</t>
  </si>
  <si>
    <t>T celkem</t>
  </si>
  <si>
    <t>S v kg</t>
  </si>
  <si>
    <t>S celkem</t>
  </si>
  <si>
    <t>poznámka</t>
  </si>
  <si>
    <t>mléko</t>
  </si>
  <si>
    <t>egalizované</t>
  </si>
  <si>
    <t>houska</t>
  </si>
  <si>
    <t>máslo</t>
  </si>
  <si>
    <t>mezisoučet</t>
  </si>
  <si>
    <t>rekapitulace</t>
  </si>
  <si>
    <t>Celkem</t>
  </si>
  <si>
    <t>Vypracovala: Jna Pytlíčková</t>
  </si>
  <si>
    <t>Hodnocení:</t>
  </si>
  <si>
    <t>Sestavený jídelní lístek odpovídá dané normě pro dietu                                     i s povolenou odchylkou.</t>
  </si>
  <si>
    <t>Norma</t>
  </si>
  <si>
    <t>mínus 10%</t>
  </si>
  <si>
    <t>plus 10%</t>
  </si>
  <si>
    <t>Dieta:</t>
  </si>
  <si>
    <t>Datum:</t>
  </si>
  <si>
    <t>potravina</t>
  </si>
  <si>
    <t>kg, l, ks</t>
  </si>
  <si>
    <t>kJ celkem</t>
  </si>
  <si>
    <t>Poznámka</t>
  </si>
  <si>
    <t>vláknina</t>
  </si>
  <si>
    <t>Rekapitulace:</t>
  </si>
  <si>
    <t>Hodnocení: Sestavený jídelní lístek odpovídá dané normě pro dietu …… i s povolenou odchylkou.</t>
  </si>
  <si>
    <t>Norma:</t>
  </si>
  <si>
    <t>minus 10%</t>
  </si>
  <si>
    <t>jablečná taštička</t>
  </si>
  <si>
    <t xml:space="preserve">kJ </t>
  </si>
  <si>
    <t>kcal</t>
  </si>
  <si>
    <t>ovocný kelímek</t>
  </si>
  <si>
    <t>jogurt s ov. a Bebe</t>
  </si>
  <si>
    <t>pomerančový džus</t>
  </si>
  <si>
    <t>střední</t>
  </si>
  <si>
    <t>anansová tyčinka</t>
  </si>
  <si>
    <t>café latte</t>
  </si>
  <si>
    <t>0,3l</t>
  </si>
  <si>
    <t>sůl g</t>
  </si>
  <si>
    <t>Chicken Mcnugets</t>
  </si>
  <si>
    <t>20 ks</t>
  </si>
  <si>
    <t>hořčicová omáčka</t>
  </si>
  <si>
    <t>hranolky</t>
  </si>
  <si>
    <t>double cheeseburger</t>
  </si>
  <si>
    <t>neperlivá voda Vittel</t>
  </si>
  <si>
    <t>caprese salát</t>
  </si>
  <si>
    <t>tatarská omáčka</t>
  </si>
  <si>
    <t>Jméno: Hejmalová</t>
  </si>
  <si>
    <t>Snídaně: Jablečná taštička, ovocný kelímek, jsogurt s ovocem a Bebe, pomerančový džus střední, neperlivá voda Vittel s jahodovou příchutí</t>
  </si>
  <si>
    <t>Přesnídávka: ananasová tyčinka, café Latté, neperlivá voda Vittel s jahodovou příchutí</t>
  </si>
  <si>
    <t>Svačina: double Cheeseburger, neperlivá voda Vittel</t>
  </si>
  <si>
    <t>Oběd:  Chicken Mcnugets, hořčicová omáčka, hranolky střední, neperlivá voda Vittel s jahodovou příchutí 2x</t>
  </si>
  <si>
    <t>Večeře: Caprese salát, tatarská omáčka, neperlivá voda Vittel s jahodovou příchutí</t>
  </si>
  <si>
    <t>celkem</t>
  </si>
  <si>
    <t>tekutiny</t>
  </si>
  <si>
    <t>jahoda 70,17</t>
  </si>
  <si>
    <t>Energetický trojpoměr: 50% (S) : 36% (T) : 14%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</si>
</sst>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0" fillId="2" borderId="0" xfId="0" applyFill="1"/>
    <xf numFmtId="164" fontId="0" fillId="0" borderId="0" xfId="0" applyNumberFormat="1"/>
    <xf numFmtId="164" fontId="0" fillId="0" borderId="0" xfId="0" applyNumberFormat="1" applyFill="1" applyBorder="1"/>
    <xf numFmtId="164" fontId="0" fillId="2" borderId="0" xfId="0" applyNumberFormat="1" applyFill="1" applyBorder="1"/>
    <xf numFmtId="164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164" fontId="0" fillId="3" borderId="0" xfId="0" applyNumberFormat="1" applyFill="1"/>
    <xf numFmtId="1" fontId="0" fillId="3" borderId="0" xfId="0" applyNumberFormat="1" applyFill="1"/>
    <xf numFmtId="0" fontId="0" fillId="3" borderId="0" xfId="0" applyFill="1"/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165" fontId="0" fillId="0" borderId="4" xfId="0" applyNumberFormat="1" applyBorder="1"/>
    <xf numFmtId="1" fontId="0" fillId="0" borderId="4" xfId="0" applyNumberFormat="1" applyBorder="1"/>
    <xf numFmtId="164" fontId="0" fillId="0" borderId="4" xfId="0" applyNumberFormat="1" applyBorder="1"/>
    <xf numFmtId="0" fontId="0" fillId="0" borderId="14" xfId="0" applyBorder="1"/>
    <xf numFmtId="0" fontId="0" fillId="0" borderId="14" xfId="0" applyBorder="1" applyAlignment="1"/>
    <xf numFmtId="0" fontId="2" fillId="0" borderId="19" xfId="0" applyFont="1" applyBorder="1"/>
    <xf numFmtId="0" fontId="0" fillId="0" borderId="24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4" xfId="0" applyFill="1" applyBorder="1"/>
    <xf numFmtId="165" fontId="0" fillId="4" borderId="4" xfId="0" applyNumberFormat="1" applyFill="1" applyBorder="1"/>
    <xf numFmtId="1" fontId="0" fillId="4" borderId="4" xfId="0" applyNumberFormat="1" applyFill="1" applyBorder="1"/>
    <xf numFmtId="164" fontId="0" fillId="4" borderId="4" xfId="0" applyNumberFormat="1" applyFill="1" applyBorder="1"/>
    <xf numFmtId="0" fontId="3" fillId="0" borderId="4" xfId="0" applyFont="1" applyBorder="1"/>
    <xf numFmtId="0" fontId="3" fillId="4" borderId="4" xfId="0" applyFont="1" applyFill="1" applyBorder="1"/>
    <xf numFmtId="0" fontId="2" fillId="5" borderId="34" xfId="0" applyFont="1" applyFill="1" applyBorder="1"/>
    <xf numFmtId="0" fontId="3" fillId="0" borderId="25" xfId="0" applyFont="1" applyBorder="1"/>
    <xf numFmtId="0" fontId="2" fillId="5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5" fontId="2" fillId="0" borderId="26" xfId="0" applyNumberFormat="1" applyFont="1" applyBorder="1" applyAlignment="1">
      <alignment horizontal="center"/>
    </xf>
    <xf numFmtId="165" fontId="2" fillId="0" borderId="27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5" borderId="17" xfId="0" applyNumberFormat="1" applyFont="1" applyFill="1" applyBorder="1" applyAlignment="1">
      <alignment horizontal="center"/>
    </xf>
    <xf numFmtId="165" fontId="2" fillId="5" borderId="16" xfId="0" applyNumberFormat="1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2" fillId="5" borderId="16" xfId="0" applyNumberFormat="1" applyFont="1" applyFill="1" applyBorder="1" applyAlignment="1">
      <alignment horizontal="center"/>
    </xf>
    <xf numFmtId="164" fontId="2" fillId="5" borderId="17" xfId="0" applyNumberFormat="1" applyFont="1" applyFill="1" applyBorder="1" applyAlignment="1">
      <alignment horizontal="center"/>
    </xf>
    <xf numFmtId="164" fontId="2" fillId="5" borderId="16" xfId="0" applyNumberFormat="1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5" borderId="31" xfId="0" applyNumberFormat="1" applyFont="1" applyFill="1" applyBorder="1" applyAlignment="1">
      <alignment horizontal="center"/>
    </xf>
    <xf numFmtId="164" fontId="2" fillId="5" borderId="18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4" zoomScaleNormal="100" workbookViewId="0">
      <selection activeCell="A74" sqref="A74"/>
    </sheetView>
  </sheetViews>
  <sheetFormatPr defaultRowHeight="12.75" x14ac:dyDescent="0.2"/>
  <cols>
    <col min="1" max="1" width="24.42578125" bestFit="1" customWidth="1"/>
    <col min="2" max="2" width="11.28515625" bestFit="1" customWidth="1"/>
  </cols>
  <sheetData>
    <row r="1" spans="1:1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11" x14ac:dyDescent="0.2">
      <c r="A2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x14ac:dyDescent="0.2">
      <c r="A4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1" x14ac:dyDescent="0.2">
      <c r="A5" t="s">
        <v>4</v>
      </c>
      <c r="B5" s="39"/>
      <c r="C5" s="39"/>
      <c r="D5" s="39"/>
      <c r="E5" s="39"/>
      <c r="F5" s="39"/>
      <c r="G5" s="39"/>
      <c r="H5" s="39"/>
      <c r="I5" s="39"/>
      <c r="J5" s="39"/>
    </row>
    <row r="6" spans="1:11" x14ac:dyDescent="0.2">
      <c r="A6" t="s">
        <v>5</v>
      </c>
      <c r="B6" s="39"/>
      <c r="C6" s="39"/>
      <c r="D6" s="39"/>
      <c r="E6" s="39"/>
      <c r="F6" s="39"/>
      <c r="G6" s="39"/>
      <c r="H6" s="39"/>
      <c r="I6" s="39"/>
      <c r="J6" s="39"/>
    </row>
    <row r="7" spans="1:11" x14ac:dyDescent="0.2">
      <c r="A7" t="s">
        <v>6</v>
      </c>
      <c r="B7" s="39"/>
      <c r="C7" s="39"/>
      <c r="D7" s="39"/>
      <c r="E7" s="39"/>
      <c r="F7" s="39"/>
      <c r="G7" s="39"/>
      <c r="H7" s="39"/>
      <c r="I7" s="39"/>
      <c r="J7" s="39"/>
    </row>
    <row r="8" spans="1:11" ht="13.5" thickBot="1" x14ac:dyDescent="0.25"/>
    <row r="9" spans="1:11" ht="13.5" thickBot="1" x14ac:dyDescent="0.25">
      <c r="A9" s="1" t="s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2" t="s">
        <v>12</v>
      </c>
      <c r="G9" s="2" t="s">
        <v>13</v>
      </c>
      <c r="H9" s="2" t="s">
        <v>14</v>
      </c>
      <c r="I9" s="2" t="s">
        <v>15</v>
      </c>
      <c r="J9" s="2" t="s">
        <v>16</v>
      </c>
      <c r="K9" s="3" t="s">
        <v>17</v>
      </c>
    </row>
    <row r="10" spans="1:11" x14ac:dyDescent="0.2">
      <c r="A10" s="4"/>
      <c r="C10" s="10"/>
      <c r="D10" s="10">
        <f>B10*C10</f>
        <v>0</v>
      </c>
      <c r="F10">
        <f>B10*E10</f>
        <v>0</v>
      </c>
      <c r="H10">
        <f>B10*G10</f>
        <v>0</v>
      </c>
      <c r="J10">
        <f>B10*I10</f>
        <v>0</v>
      </c>
      <c r="K10" t="s">
        <v>19</v>
      </c>
    </row>
    <row r="11" spans="1:11" x14ac:dyDescent="0.2">
      <c r="A11" s="7" t="s">
        <v>18</v>
      </c>
      <c r="B11" s="6">
        <v>0.25</v>
      </c>
      <c r="C11" s="10">
        <v>2080</v>
      </c>
      <c r="D11" s="10">
        <f t="shared" ref="D11:D70" si="0">B11*C11</f>
        <v>520</v>
      </c>
      <c r="E11" s="6">
        <v>33</v>
      </c>
      <c r="F11" s="6">
        <f t="shared" ref="F11:F70" si="1">B11*E11</f>
        <v>8.25</v>
      </c>
      <c r="G11" s="6">
        <v>30</v>
      </c>
      <c r="H11" s="6">
        <f t="shared" ref="H11:H70" si="2">B11*G11</f>
        <v>7.5</v>
      </c>
      <c r="I11" s="6">
        <v>24</v>
      </c>
      <c r="J11" s="6">
        <f t="shared" ref="J11:J70" si="3">B11*I11</f>
        <v>6</v>
      </c>
      <c r="K11" s="6"/>
    </row>
    <row r="12" spans="1:11" x14ac:dyDescent="0.2">
      <c r="A12" s="7" t="s">
        <v>20</v>
      </c>
      <c r="B12" s="6">
        <v>0.08</v>
      </c>
      <c r="C12" s="10">
        <v>10250</v>
      </c>
      <c r="D12" s="10">
        <f t="shared" si="0"/>
        <v>820</v>
      </c>
      <c r="E12" s="6">
        <v>24</v>
      </c>
      <c r="F12" s="6">
        <f t="shared" si="1"/>
        <v>1.92</v>
      </c>
      <c r="G12" s="6">
        <v>13</v>
      </c>
      <c r="H12" s="6">
        <f t="shared" si="2"/>
        <v>1.04</v>
      </c>
      <c r="I12" s="6">
        <v>540</v>
      </c>
      <c r="J12" s="6">
        <f t="shared" si="3"/>
        <v>43.2</v>
      </c>
      <c r="K12" s="6"/>
    </row>
    <row r="13" spans="1:11" x14ac:dyDescent="0.2">
      <c r="A13" s="7" t="s">
        <v>21</v>
      </c>
      <c r="B13" s="6">
        <v>0.01</v>
      </c>
      <c r="C13" s="10">
        <v>37600</v>
      </c>
      <c r="D13" s="10">
        <f t="shared" si="0"/>
        <v>376</v>
      </c>
      <c r="E13" s="6">
        <v>30</v>
      </c>
      <c r="F13" s="6">
        <f t="shared" si="1"/>
        <v>0.3</v>
      </c>
      <c r="G13" s="6">
        <v>999</v>
      </c>
      <c r="H13" s="6">
        <f t="shared" si="2"/>
        <v>9.99</v>
      </c>
      <c r="I13" s="6">
        <v>12</v>
      </c>
      <c r="J13" s="6">
        <f t="shared" si="3"/>
        <v>0.12</v>
      </c>
      <c r="K13" s="6"/>
    </row>
    <row r="14" spans="1:11" s="5" customFormat="1" x14ac:dyDescent="0.2">
      <c r="A14" s="8" t="s">
        <v>22</v>
      </c>
      <c r="B14" s="9"/>
      <c r="C14" s="11"/>
      <c r="D14" s="11">
        <f>SUM(D11:D13)</f>
        <v>1716</v>
      </c>
      <c r="E14" s="9"/>
      <c r="F14" s="9">
        <f>SUM(F11:F13)</f>
        <v>10.47</v>
      </c>
      <c r="G14" s="9"/>
      <c r="H14" s="9">
        <f>SUM(H11:H13)</f>
        <v>18.53</v>
      </c>
      <c r="I14" s="9"/>
      <c r="J14" s="9">
        <f>SUM(J11:J13)</f>
        <v>49.32</v>
      </c>
      <c r="K14" s="9"/>
    </row>
    <row r="15" spans="1:11" x14ac:dyDescent="0.2">
      <c r="A15" s="6"/>
      <c r="B15" s="6"/>
      <c r="C15" s="10"/>
      <c r="D15" s="10">
        <f t="shared" si="0"/>
        <v>0</v>
      </c>
      <c r="E15" s="6"/>
      <c r="F15" s="6">
        <f t="shared" si="1"/>
        <v>0</v>
      </c>
      <c r="G15" s="6"/>
      <c r="H15" s="6">
        <f t="shared" si="2"/>
        <v>0</v>
      </c>
      <c r="I15" s="6"/>
      <c r="J15" s="6">
        <f t="shared" si="3"/>
        <v>0</v>
      </c>
      <c r="K15" s="6"/>
    </row>
    <row r="16" spans="1:11" x14ac:dyDescent="0.2">
      <c r="A16" s="6"/>
      <c r="B16" s="6"/>
      <c r="C16" s="10"/>
      <c r="D16" s="10">
        <f t="shared" si="0"/>
        <v>0</v>
      </c>
      <c r="E16" s="6"/>
      <c r="F16" s="6">
        <f t="shared" si="1"/>
        <v>0</v>
      </c>
      <c r="G16" s="6"/>
      <c r="H16" s="6">
        <f t="shared" si="2"/>
        <v>0</v>
      </c>
      <c r="I16" s="6"/>
      <c r="J16" s="6">
        <f t="shared" si="3"/>
        <v>0</v>
      </c>
      <c r="K16" s="6"/>
    </row>
    <row r="17" spans="1:11" x14ac:dyDescent="0.2">
      <c r="A17" s="6"/>
      <c r="B17" s="6"/>
      <c r="C17" s="10"/>
      <c r="D17" s="10">
        <f t="shared" si="0"/>
        <v>0</v>
      </c>
      <c r="E17" s="6"/>
      <c r="F17" s="6">
        <f t="shared" si="1"/>
        <v>0</v>
      </c>
      <c r="G17" s="6"/>
      <c r="H17" s="6">
        <f t="shared" si="2"/>
        <v>0</v>
      </c>
      <c r="I17" s="6"/>
      <c r="J17" s="6">
        <f t="shared" si="3"/>
        <v>0</v>
      </c>
      <c r="K17" s="6"/>
    </row>
    <row r="18" spans="1:11" x14ac:dyDescent="0.2">
      <c r="A18" s="6"/>
      <c r="B18" s="6"/>
      <c r="C18" s="10"/>
      <c r="D18" s="10">
        <f t="shared" si="0"/>
        <v>0</v>
      </c>
      <c r="E18" s="6"/>
      <c r="F18" s="6">
        <f t="shared" si="1"/>
        <v>0</v>
      </c>
      <c r="G18" s="6"/>
      <c r="H18" s="6">
        <f t="shared" si="2"/>
        <v>0</v>
      </c>
      <c r="I18" s="6"/>
      <c r="J18" s="6">
        <f t="shared" si="3"/>
        <v>0</v>
      </c>
      <c r="K18" s="6"/>
    </row>
    <row r="19" spans="1:11" x14ac:dyDescent="0.2">
      <c r="A19" s="6"/>
      <c r="B19" s="6"/>
      <c r="C19" s="10"/>
      <c r="D19" s="10">
        <f t="shared" si="0"/>
        <v>0</v>
      </c>
      <c r="E19" s="6"/>
      <c r="F19" s="6">
        <f t="shared" si="1"/>
        <v>0</v>
      </c>
      <c r="G19" s="6"/>
      <c r="H19" s="6">
        <f t="shared" si="2"/>
        <v>0</v>
      </c>
      <c r="I19" s="6"/>
      <c r="J19" s="6">
        <f t="shared" si="3"/>
        <v>0</v>
      </c>
      <c r="K19" s="6"/>
    </row>
    <row r="20" spans="1:11" x14ac:dyDescent="0.2">
      <c r="A20" s="6"/>
      <c r="B20" s="6"/>
      <c r="C20" s="10"/>
      <c r="D20" s="10">
        <f t="shared" si="0"/>
        <v>0</v>
      </c>
      <c r="E20" s="6"/>
      <c r="F20" s="6">
        <f t="shared" si="1"/>
        <v>0</v>
      </c>
      <c r="G20" s="6"/>
      <c r="H20" s="6">
        <f t="shared" si="2"/>
        <v>0</v>
      </c>
      <c r="I20" s="6"/>
      <c r="J20" s="6">
        <f t="shared" si="3"/>
        <v>0</v>
      </c>
      <c r="K20" s="6"/>
    </row>
    <row r="21" spans="1:11" x14ac:dyDescent="0.2">
      <c r="A21" s="6"/>
      <c r="B21" s="6"/>
      <c r="C21" s="10"/>
      <c r="D21" s="10">
        <f t="shared" si="0"/>
        <v>0</v>
      </c>
      <c r="E21" s="6"/>
      <c r="F21" s="6">
        <f t="shared" si="1"/>
        <v>0</v>
      </c>
      <c r="G21" s="6"/>
      <c r="H21" s="6">
        <f t="shared" si="2"/>
        <v>0</v>
      </c>
      <c r="I21" s="6"/>
      <c r="J21" s="6">
        <f t="shared" si="3"/>
        <v>0</v>
      </c>
      <c r="K21" s="6"/>
    </row>
    <row r="22" spans="1:11" x14ac:dyDescent="0.2">
      <c r="A22" s="6"/>
      <c r="B22" s="6"/>
      <c r="C22" s="10"/>
      <c r="D22" s="10">
        <f t="shared" si="0"/>
        <v>0</v>
      </c>
      <c r="E22" s="6"/>
      <c r="F22" s="6">
        <f t="shared" si="1"/>
        <v>0</v>
      </c>
      <c r="G22" s="6"/>
      <c r="H22" s="6">
        <f t="shared" si="2"/>
        <v>0</v>
      </c>
      <c r="I22" s="6"/>
      <c r="J22" s="6">
        <f t="shared" si="3"/>
        <v>0</v>
      </c>
      <c r="K22" s="6"/>
    </row>
    <row r="23" spans="1:11" x14ac:dyDescent="0.2">
      <c r="A23" s="6"/>
      <c r="B23" s="6"/>
      <c r="C23" s="10"/>
      <c r="D23" s="10">
        <f t="shared" si="0"/>
        <v>0</v>
      </c>
      <c r="E23" s="6"/>
      <c r="F23" s="6">
        <f t="shared" si="1"/>
        <v>0</v>
      </c>
      <c r="G23" s="6"/>
      <c r="H23" s="6">
        <f t="shared" si="2"/>
        <v>0</v>
      </c>
      <c r="I23" s="6"/>
      <c r="J23" s="6">
        <f t="shared" si="3"/>
        <v>0</v>
      </c>
      <c r="K23" s="6"/>
    </row>
    <row r="24" spans="1:11" x14ac:dyDescent="0.2">
      <c r="A24" s="6"/>
      <c r="B24" s="6"/>
      <c r="C24" s="10"/>
      <c r="D24" s="10">
        <f t="shared" si="0"/>
        <v>0</v>
      </c>
      <c r="E24" s="6"/>
      <c r="F24" s="6">
        <f t="shared" si="1"/>
        <v>0</v>
      </c>
      <c r="G24" s="6"/>
      <c r="H24" s="6">
        <f t="shared" si="2"/>
        <v>0</v>
      </c>
      <c r="I24" s="6"/>
      <c r="J24" s="6">
        <f t="shared" si="3"/>
        <v>0</v>
      </c>
      <c r="K24" s="6"/>
    </row>
    <row r="25" spans="1:11" x14ac:dyDescent="0.2">
      <c r="A25" s="6"/>
      <c r="B25" s="6"/>
      <c r="C25" s="10"/>
      <c r="D25" s="10">
        <f t="shared" si="0"/>
        <v>0</v>
      </c>
      <c r="E25" s="6"/>
      <c r="F25" s="6">
        <f t="shared" si="1"/>
        <v>0</v>
      </c>
      <c r="G25" s="6"/>
      <c r="H25" s="6">
        <f t="shared" si="2"/>
        <v>0</v>
      </c>
      <c r="I25" s="6"/>
      <c r="J25" s="6">
        <f t="shared" si="3"/>
        <v>0</v>
      </c>
      <c r="K25" s="6"/>
    </row>
    <row r="26" spans="1:11" x14ac:dyDescent="0.2">
      <c r="A26" s="6"/>
      <c r="B26" s="6"/>
      <c r="C26" s="10"/>
      <c r="D26" s="10">
        <f t="shared" si="0"/>
        <v>0</v>
      </c>
      <c r="E26" s="6"/>
      <c r="F26" s="6">
        <f t="shared" si="1"/>
        <v>0</v>
      </c>
      <c r="G26" s="6"/>
      <c r="H26" s="6">
        <f t="shared" si="2"/>
        <v>0</v>
      </c>
      <c r="I26" s="6"/>
      <c r="J26" s="6">
        <f t="shared" si="3"/>
        <v>0</v>
      </c>
      <c r="K26" s="6"/>
    </row>
    <row r="27" spans="1:11" x14ac:dyDescent="0.2">
      <c r="A27" s="6"/>
      <c r="B27" s="6"/>
      <c r="C27" s="10"/>
      <c r="D27" s="10">
        <f t="shared" si="0"/>
        <v>0</v>
      </c>
      <c r="E27" s="6"/>
      <c r="F27" s="6">
        <f t="shared" si="1"/>
        <v>0</v>
      </c>
      <c r="G27" s="6"/>
      <c r="H27" s="6">
        <f t="shared" si="2"/>
        <v>0</v>
      </c>
      <c r="I27" s="6"/>
      <c r="J27" s="6">
        <f t="shared" si="3"/>
        <v>0</v>
      </c>
      <c r="K27" s="6"/>
    </row>
    <row r="28" spans="1:11" x14ac:dyDescent="0.2">
      <c r="A28" s="6"/>
      <c r="B28" s="6"/>
      <c r="C28" s="10"/>
      <c r="D28" s="10">
        <f t="shared" si="0"/>
        <v>0</v>
      </c>
      <c r="E28" s="6"/>
      <c r="F28" s="6">
        <f t="shared" si="1"/>
        <v>0</v>
      </c>
      <c r="G28" s="6"/>
      <c r="H28" s="6">
        <f t="shared" si="2"/>
        <v>0</v>
      </c>
      <c r="I28" s="6"/>
      <c r="J28" s="6">
        <f t="shared" si="3"/>
        <v>0</v>
      </c>
      <c r="K28" s="6"/>
    </row>
    <row r="29" spans="1:11" x14ac:dyDescent="0.2">
      <c r="A29" s="6"/>
      <c r="B29" s="6"/>
      <c r="C29" s="10"/>
      <c r="D29" s="10">
        <f t="shared" si="0"/>
        <v>0</v>
      </c>
      <c r="E29" s="6"/>
      <c r="F29" s="6">
        <f t="shared" si="1"/>
        <v>0</v>
      </c>
      <c r="G29" s="6"/>
      <c r="H29" s="6">
        <f t="shared" si="2"/>
        <v>0</v>
      </c>
      <c r="I29" s="6"/>
      <c r="J29" s="6">
        <f t="shared" si="3"/>
        <v>0</v>
      </c>
      <c r="K29" s="6"/>
    </row>
    <row r="30" spans="1:11" x14ac:dyDescent="0.2">
      <c r="A30" s="6"/>
      <c r="B30" s="6"/>
      <c r="C30" s="10"/>
      <c r="D30" s="10">
        <f t="shared" si="0"/>
        <v>0</v>
      </c>
      <c r="E30" s="6"/>
      <c r="F30" s="6">
        <f t="shared" si="1"/>
        <v>0</v>
      </c>
      <c r="G30" s="6"/>
      <c r="H30" s="6">
        <f t="shared" si="2"/>
        <v>0</v>
      </c>
      <c r="I30" s="6"/>
      <c r="J30" s="6">
        <f t="shared" si="3"/>
        <v>0</v>
      </c>
      <c r="K30" s="6"/>
    </row>
    <row r="31" spans="1:11" x14ac:dyDescent="0.2">
      <c r="A31" s="6"/>
      <c r="B31" s="6"/>
      <c r="C31" s="10"/>
      <c r="D31" s="10">
        <f t="shared" si="0"/>
        <v>0</v>
      </c>
      <c r="E31" s="6"/>
      <c r="F31" s="6">
        <f t="shared" si="1"/>
        <v>0</v>
      </c>
      <c r="G31" s="6"/>
      <c r="H31" s="6">
        <f t="shared" si="2"/>
        <v>0</v>
      </c>
      <c r="I31" s="6"/>
      <c r="J31" s="6">
        <f t="shared" si="3"/>
        <v>0</v>
      </c>
      <c r="K31" s="6"/>
    </row>
    <row r="32" spans="1:11" x14ac:dyDescent="0.2">
      <c r="A32" s="6"/>
      <c r="B32" s="6"/>
      <c r="C32" s="10"/>
      <c r="D32" s="10">
        <f t="shared" si="0"/>
        <v>0</v>
      </c>
      <c r="E32" s="6"/>
      <c r="F32" s="6">
        <f t="shared" si="1"/>
        <v>0</v>
      </c>
      <c r="G32" s="6"/>
      <c r="H32" s="6">
        <f t="shared" si="2"/>
        <v>0</v>
      </c>
      <c r="I32" s="6"/>
      <c r="J32" s="6">
        <f t="shared" si="3"/>
        <v>0</v>
      </c>
      <c r="K32" s="6"/>
    </row>
    <row r="33" spans="1:11" x14ac:dyDescent="0.2">
      <c r="A33" s="6"/>
      <c r="B33" s="6"/>
      <c r="C33" s="10"/>
      <c r="D33" s="10">
        <f t="shared" si="0"/>
        <v>0</v>
      </c>
      <c r="E33" s="6"/>
      <c r="F33" s="6">
        <f t="shared" si="1"/>
        <v>0</v>
      </c>
      <c r="G33" s="6"/>
      <c r="H33" s="6">
        <f t="shared" si="2"/>
        <v>0</v>
      </c>
      <c r="I33" s="6"/>
      <c r="J33" s="6">
        <f t="shared" si="3"/>
        <v>0</v>
      </c>
      <c r="K33" s="6"/>
    </row>
    <row r="34" spans="1:11" x14ac:dyDescent="0.2">
      <c r="A34" s="6"/>
      <c r="B34" s="6"/>
      <c r="C34" s="10"/>
      <c r="D34" s="10">
        <f t="shared" si="0"/>
        <v>0</v>
      </c>
      <c r="E34" s="6"/>
      <c r="F34" s="6">
        <f t="shared" si="1"/>
        <v>0</v>
      </c>
      <c r="G34" s="6"/>
      <c r="H34" s="6">
        <f t="shared" si="2"/>
        <v>0</v>
      </c>
      <c r="I34" s="6"/>
      <c r="J34" s="6">
        <f t="shared" si="3"/>
        <v>0</v>
      </c>
      <c r="K34" s="6"/>
    </row>
    <row r="35" spans="1:11" x14ac:dyDescent="0.2">
      <c r="A35" s="6"/>
      <c r="B35" s="6"/>
      <c r="C35" s="10"/>
      <c r="D35" s="10">
        <f t="shared" si="0"/>
        <v>0</v>
      </c>
      <c r="E35" s="6"/>
      <c r="F35" s="6">
        <f t="shared" si="1"/>
        <v>0</v>
      </c>
      <c r="G35" s="6"/>
      <c r="H35" s="6">
        <f t="shared" si="2"/>
        <v>0</v>
      </c>
      <c r="I35" s="6"/>
      <c r="J35" s="6">
        <f t="shared" si="3"/>
        <v>0</v>
      </c>
      <c r="K35" s="6"/>
    </row>
    <row r="36" spans="1:11" x14ac:dyDescent="0.2">
      <c r="A36" s="6"/>
      <c r="B36" s="6"/>
      <c r="C36" s="10"/>
      <c r="D36" s="10">
        <f t="shared" si="0"/>
        <v>0</v>
      </c>
      <c r="E36" s="6"/>
      <c r="F36" s="6">
        <f t="shared" si="1"/>
        <v>0</v>
      </c>
      <c r="G36" s="6"/>
      <c r="H36" s="6">
        <f t="shared" si="2"/>
        <v>0</v>
      </c>
      <c r="I36" s="6"/>
      <c r="J36" s="6">
        <f t="shared" si="3"/>
        <v>0</v>
      </c>
      <c r="K36" s="6"/>
    </row>
    <row r="37" spans="1:11" x14ac:dyDescent="0.2">
      <c r="A37" s="6"/>
      <c r="B37" s="6"/>
      <c r="C37" s="10"/>
      <c r="D37" s="10">
        <f t="shared" si="0"/>
        <v>0</v>
      </c>
      <c r="E37" s="6"/>
      <c r="F37" s="6">
        <f t="shared" si="1"/>
        <v>0</v>
      </c>
      <c r="G37" s="6"/>
      <c r="H37" s="6">
        <f t="shared" si="2"/>
        <v>0</v>
      </c>
      <c r="I37" s="6"/>
      <c r="J37" s="6">
        <f t="shared" si="3"/>
        <v>0</v>
      </c>
      <c r="K37" s="6"/>
    </row>
    <row r="38" spans="1:11" x14ac:dyDescent="0.2">
      <c r="A38" s="6"/>
      <c r="B38" s="6"/>
      <c r="C38" s="10"/>
      <c r="D38" s="10">
        <f t="shared" si="0"/>
        <v>0</v>
      </c>
      <c r="E38" s="6"/>
      <c r="F38" s="6">
        <f t="shared" si="1"/>
        <v>0</v>
      </c>
      <c r="G38" s="6"/>
      <c r="H38" s="6">
        <f t="shared" si="2"/>
        <v>0</v>
      </c>
      <c r="I38" s="6"/>
      <c r="J38" s="6">
        <f t="shared" si="3"/>
        <v>0</v>
      </c>
      <c r="K38" s="6"/>
    </row>
    <row r="39" spans="1:11" x14ac:dyDescent="0.2">
      <c r="A39" s="6"/>
      <c r="B39" s="6"/>
      <c r="C39" s="10"/>
      <c r="D39" s="10">
        <f t="shared" si="0"/>
        <v>0</v>
      </c>
      <c r="E39" s="6"/>
      <c r="F39" s="6">
        <f t="shared" si="1"/>
        <v>0</v>
      </c>
      <c r="G39" s="6"/>
      <c r="H39" s="6">
        <f t="shared" si="2"/>
        <v>0</v>
      </c>
      <c r="I39" s="6"/>
      <c r="J39" s="6">
        <f t="shared" si="3"/>
        <v>0</v>
      </c>
      <c r="K39" s="6"/>
    </row>
    <row r="40" spans="1:11" x14ac:dyDescent="0.2">
      <c r="A40" s="6"/>
      <c r="B40" s="6"/>
      <c r="C40" s="10"/>
      <c r="D40" s="10">
        <f t="shared" si="0"/>
        <v>0</v>
      </c>
      <c r="E40" s="6"/>
      <c r="F40" s="6">
        <f t="shared" si="1"/>
        <v>0</v>
      </c>
      <c r="G40" s="6"/>
      <c r="H40" s="6">
        <f t="shared" si="2"/>
        <v>0</v>
      </c>
      <c r="I40" s="6"/>
      <c r="J40" s="6">
        <f t="shared" si="3"/>
        <v>0</v>
      </c>
      <c r="K40" s="6"/>
    </row>
    <row r="41" spans="1:11" x14ac:dyDescent="0.2">
      <c r="A41" s="6"/>
      <c r="B41" s="6"/>
      <c r="C41" s="10"/>
      <c r="D41" s="10">
        <f t="shared" si="0"/>
        <v>0</v>
      </c>
      <c r="E41" s="6"/>
      <c r="F41" s="6">
        <f t="shared" si="1"/>
        <v>0</v>
      </c>
      <c r="G41" s="6"/>
      <c r="H41" s="6">
        <f t="shared" si="2"/>
        <v>0</v>
      </c>
      <c r="I41" s="6"/>
      <c r="J41" s="6">
        <f t="shared" si="3"/>
        <v>0</v>
      </c>
      <c r="K41" s="6"/>
    </row>
    <row r="42" spans="1:11" x14ac:dyDescent="0.2">
      <c r="A42" s="6"/>
      <c r="B42" s="6"/>
      <c r="C42" s="10"/>
      <c r="D42" s="10">
        <f t="shared" si="0"/>
        <v>0</v>
      </c>
      <c r="E42" s="6"/>
      <c r="F42" s="6">
        <f t="shared" si="1"/>
        <v>0</v>
      </c>
      <c r="G42" s="6"/>
      <c r="H42" s="6">
        <f t="shared" si="2"/>
        <v>0</v>
      </c>
      <c r="I42" s="6"/>
      <c r="J42" s="6">
        <f t="shared" si="3"/>
        <v>0</v>
      </c>
      <c r="K42" s="6"/>
    </row>
    <row r="43" spans="1:11" x14ac:dyDescent="0.2">
      <c r="A43" s="6"/>
      <c r="B43" s="6"/>
      <c r="C43" s="10"/>
      <c r="D43" s="10">
        <f t="shared" si="0"/>
        <v>0</v>
      </c>
      <c r="E43" s="6"/>
      <c r="F43" s="6">
        <f t="shared" si="1"/>
        <v>0</v>
      </c>
      <c r="G43" s="6"/>
      <c r="H43" s="6">
        <f t="shared" si="2"/>
        <v>0</v>
      </c>
      <c r="I43" s="6"/>
      <c r="J43" s="6">
        <f t="shared" si="3"/>
        <v>0</v>
      </c>
      <c r="K43" s="6"/>
    </row>
    <row r="44" spans="1:11" x14ac:dyDescent="0.2">
      <c r="A44" s="6"/>
      <c r="B44" s="6"/>
      <c r="C44" s="10"/>
      <c r="D44" s="10">
        <f t="shared" si="0"/>
        <v>0</v>
      </c>
      <c r="E44" s="6"/>
      <c r="F44" s="6">
        <f t="shared" si="1"/>
        <v>0</v>
      </c>
      <c r="G44" s="6"/>
      <c r="H44" s="6">
        <f t="shared" si="2"/>
        <v>0</v>
      </c>
      <c r="I44" s="6"/>
      <c r="J44" s="6">
        <f t="shared" si="3"/>
        <v>0</v>
      </c>
      <c r="K44" s="6"/>
    </row>
    <row r="45" spans="1:11" x14ac:dyDescent="0.2">
      <c r="A45" s="6"/>
      <c r="B45" s="6"/>
      <c r="C45" s="10"/>
      <c r="D45" s="10">
        <f t="shared" si="0"/>
        <v>0</v>
      </c>
      <c r="E45" s="6"/>
      <c r="F45" s="6">
        <f t="shared" si="1"/>
        <v>0</v>
      </c>
      <c r="G45" s="6"/>
      <c r="H45" s="6">
        <f t="shared" si="2"/>
        <v>0</v>
      </c>
      <c r="I45" s="6"/>
      <c r="J45" s="6">
        <f t="shared" si="3"/>
        <v>0</v>
      </c>
      <c r="K45" s="6"/>
    </row>
    <row r="46" spans="1:11" x14ac:dyDescent="0.2">
      <c r="A46" s="6"/>
      <c r="B46" s="6"/>
      <c r="C46" s="10"/>
      <c r="D46" s="10">
        <f t="shared" si="0"/>
        <v>0</v>
      </c>
      <c r="E46" s="6"/>
      <c r="F46" s="6">
        <f t="shared" si="1"/>
        <v>0</v>
      </c>
      <c r="G46" s="6"/>
      <c r="H46" s="6">
        <f t="shared" si="2"/>
        <v>0</v>
      </c>
      <c r="I46" s="6"/>
      <c r="J46" s="6">
        <f t="shared" si="3"/>
        <v>0</v>
      </c>
      <c r="K46" s="6"/>
    </row>
    <row r="47" spans="1:11" x14ac:dyDescent="0.2">
      <c r="A47" s="6"/>
      <c r="B47" s="6"/>
      <c r="C47" s="10"/>
      <c r="D47" s="10">
        <f t="shared" si="0"/>
        <v>0</v>
      </c>
      <c r="E47" s="6"/>
      <c r="F47" s="6">
        <f t="shared" si="1"/>
        <v>0</v>
      </c>
      <c r="G47" s="6"/>
      <c r="H47" s="6">
        <f t="shared" si="2"/>
        <v>0</v>
      </c>
      <c r="I47" s="6"/>
      <c r="J47" s="6">
        <f t="shared" si="3"/>
        <v>0</v>
      </c>
      <c r="K47" s="6"/>
    </row>
    <row r="48" spans="1:11" x14ac:dyDescent="0.2">
      <c r="A48" s="6"/>
      <c r="B48" s="6"/>
      <c r="C48" s="10"/>
      <c r="D48" s="10">
        <f t="shared" si="0"/>
        <v>0</v>
      </c>
      <c r="E48" s="6"/>
      <c r="F48" s="6">
        <f t="shared" si="1"/>
        <v>0</v>
      </c>
      <c r="G48" s="6"/>
      <c r="H48" s="6">
        <f t="shared" si="2"/>
        <v>0</v>
      </c>
      <c r="I48" s="6"/>
      <c r="J48" s="6">
        <f t="shared" si="3"/>
        <v>0</v>
      </c>
      <c r="K48" s="6"/>
    </row>
    <row r="49" spans="1:11" x14ac:dyDescent="0.2">
      <c r="A49" s="6"/>
      <c r="B49" s="6"/>
      <c r="C49" s="10"/>
      <c r="D49" s="10">
        <f t="shared" si="0"/>
        <v>0</v>
      </c>
      <c r="E49" s="6"/>
      <c r="F49" s="6">
        <f t="shared" si="1"/>
        <v>0</v>
      </c>
      <c r="G49" s="6"/>
      <c r="H49" s="6">
        <f t="shared" si="2"/>
        <v>0</v>
      </c>
      <c r="I49" s="6"/>
      <c r="J49" s="6">
        <f t="shared" si="3"/>
        <v>0</v>
      </c>
      <c r="K49" s="6"/>
    </row>
    <row r="50" spans="1:11" x14ac:dyDescent="0.2">
      <c r="A50" s="6"/>
      <c r="B50" s="6"/>
      <c r="C50" s="10"/>
      <c r="D50" s="10">
        <f t="shared" si="0"/>
        <v>0</v>
      </c>
      <c r="E50" s="6"/>
      <c r="F50" s="6">
        <f t="shared" si="1"/>
        <v>0</v>
      </c>
      <c r="G50" s="6"/>
      <c r="H50" s="6">
        <f t="shared" si="2"/>
        <v>0</v>
      </c>
      <c r="I50" s="6"/>
      <c r="J50" s="6">
        <f t="shared" si="3"/>
        <v>0</v>
      </c>
      <c r="K50" s="6"/>
    </row>
    <row r="51" spans="1:11" x14ac:dyDescent="0.2">
      <c r="A51" s="6"/>
      <c r="B51" s="6"/>
      <c r="C51" s="10"/>
      <c r="D51" s="10">
        <f t="shared" si="0"/>
        <v>0</v>
      </c>
      <c r="E51" s="6"/>
      <c r="F51" s="6">
        <f t="shared" si="1"/>
        <v>0</v>
      </c>
      <c r="G51" s="6"/>
      <c r="H51" s="6">
        <f t="shared" si="2"/>
        <v>0</v>
      </c>
      <c r="I51" s="6"/>
      <c r="J51" s="6">
        <f t="shared" si="3"/>
        <v>0</v>
      </c>
      <c r="K51" s="6"/>
    </row>
    <row r="52" spans="1:11" x14ac:dyDescent="0.2">
      <c r="A52" s="6"/>
      <c r="B52" s="6"/>
      <c r="C52" s="10"/>
      <c r="D52" s="10">
        <f t="shared" si="0"/>
        <v>0</v>
      </c>
      <c r="E52" s="6"/>
      <c r="F52" s="6">
        <f t="shared" si="1"/>
        <v>0</v>
      </c>
      <c r="G52" s="6"/>
      <c r="H52" s="6">
        <f t="shared" si="2"/>
        <v>0</v>
      </c>
      <c r="I52" s="6"/>
      <c r="J52" s="6">
        <f t="shared" si="3"/>
        <v>0</v>
      </c>
      <c r="K52" s="6"/>
    </row>
    <row r="53" spans="1:11" x14ac:dyDescent="0.2">
      <c r="A53" s="6"/>
      <c r="B53" s="6"/>
      <c r="C53" s="10"/>
      <c r="D53" s="10">
        <f t="shared" si="0"/>
        <v>0</v>
      </c>
      <c r="E53" s="6"/>
      <c r="F53" s="6">
        <f t="shared" si="1"/>
        <v>0</v>
      </c>
      <c r="G53" s="6"/>
      <c r="H53" s="6">
        <f t="shared" si="2"/>
        <v>0</v>
      </c>
      <c r="I53" s="6"/>
      <c r="J53" s="6">
        <f t="shared" si="3"/>
        <v>0</v>
      </c>
      <c r="K53" s="6"/>
    </row>
    <row r="54" spans="1:11" x14ac:dyDescent="0.2">
      <c r="A54" s="6"/>
      <c r="B54" s="6"/>
      <c r="C54" s="10"/>
      <c r="D54" s="10">
        <f t="shared" si="0"/>
        <v>0</v>
      </c>
      <c r="E54" s="6"/>
      <c r="F54" s="6">
        <f t="shared" si="1"/>
        <v>0</v>
      </c>
      <c r="G54" s="6"/>
      <c r="H54" s="6">
        <f t="shared" si="2"/>
        <v>0</v>
      </c>
      <c r="I54" s="6"/>
      <c r="J54" s="6">
        <f t="shared" si="3"/>
        <v>0</v>
      </c>
      <c r="K54" s="6"/>
    </row>
    <row r="55" spans="1:11" x14ac:dyDescent="0.2">
      <c r="A55" s="6"/>
      <c r="B55" s="6"/>
      <c r="C55" s="10"/>
      <c r="D55" s="10">
        <f t="shared" si="0"/>
        <v>0</v>
      </c>
      <c r="E55" s="6"/>
      <c r="F55" s="6">
        <f t="shared" si="1"/>
        <v>0</v>
      </c>
      <c r="G55" s="6"/>
      <c r="H55" s="6">
        <f t="shared" si="2"/>
        <v>0</v>
      </c>
      <c r="I55" s="6"/>
      <c r="J55" s="6">
        <f t="shared" si="3"/>
        <v>0</v>
      </c>
      <c r="K55" s="6"/>
    </row>
    <row r="56" spans="1:11" x14ac:dyDescent="0.2">
      <c r="A56" s="6"/>
      <c r="B56" s="6"/>
      <c r="C56" s="10"/>
      <c r="D56" s="10">
        <f t="shared" si="0"/>
        <v>0</v>
      </c>
      <c r="E56" s="6"/>
      <c r="F56" s="6">
        <f t="shared" si="1"/>
        <v>0</v>
      </c>
      <c r="G56" s="6"/>
      <c r="H56" s="6">
        <f t="shared" si="2"/>
        <v>0</v>
      </c>
      <c r="I56" s="6"/>
      <c r="J56" s="6">
        <f t="shared" si="3"/>
        <v>0</v>
      </c>
      <c r="K56" s="6"/>
    </row>
    <row r="57" spans="1:11" x14ac:dyDescent="0.2">
      <c r="A57" s="6"/>
      <c r="B57" s="6"/>
      <c r="C57" s="10"/>
      <c r="D57" s="10">
        <f t="shared" si="0"/>
        <v>0</v>
      </c>
      <c r="E57" s="6"/>
      <c r="F57" s="6">
        <f t="shared" si="1"/>
        <v>0</v>
      </c>
      <c r="G57" s="6"/>
      <c r="H57" s="6">
        <f t="shared" si="2"/>
        <v>0</v>
      </c>
      <c r="I57" s="6"/>
      <c r="J57" s="6">
        <f t="shared" si="3"/>
        <v>0</v>
      </c>
      <c r="K57" s="6"/>
    </row>
    <row r="58" spans="1:11" x14ac:dyDescent="0.2">
      <c r="A58" s="6"/>
      <c r="B58" s="6"/>
      <c r="C58" s="10"/>
      <c r="D58" s="10">
        <f t="shared" si="0"/>
        <v>0</v>
      </c>
      <c r="E58" s="6"/>
      <c r="F58" s="6">
        <f t="shared" si="1"/>
        <v>0</v>
      </c>
      <c r="G58" s="6"/>
      <c r="H58" s="6">
        <f t="shared" si="2"/>
        <v>0</v>
      </c>
      <c r="I58" s="6"/>
      <c r="J58" s="6">
        <f t="shared" si="3"/>
        <v>0</v>
      </c>
      <c r="K58" s="6"/>
    </row>
    <row r="59" spans="1:11" x14ac:dyDescent="0.2">
      <c r="A59" s="6"/>
      <c r="B59" s="6"/>
      <c r="C59" s="10"/>
      <c r="D59" s="10">
        <f t="shared" si="0"/>
        <v>0</v>
      </c>
      <c r="E59" s="6"/>
      <c r="F59" s="6">
        <f t="shared" si="1"/>
        <v>0</v>
      </c>
      <c r="G59" s="6"/>
      <c r="H59" s="6">
        <f t="shared" si="2"/>
        <v>0</v>
      </c>
      <c r="I59" s="6"/>
      <c r="J59" s="6">
        <f t="shared" si="3"/>
        <v>0</v>
      </c>
      <c r="K59" s="6"/>
    </row>
    <row r="60" spans="1:11" x14ac:dyDescent="0.2">
      <c r="A60" s="6"/>
      <c r="B60" s="6"/>
      <c r="C60" s="10"/>
      <c r="D60" s="10">
        <f t="shared" si="0"/>
        <v>0</v>
      </c>
      <c r="E60" s="6"/>
      <c r="F60" s="6">
        <f t="shared" si="1"/>
        <v>0</v>
      </c>
      <c r="G60" s="6"/>
      <c r="H60" s="6">
        <f t="shared" si="2"/>
        <v>0</v>
      </c>
      <c r="I60" s="6"/>
      <c r="J60" s="6">
        <f t="shared" si="3"/>
        <v>0</v>
      </c>
      <c r="K60" s="6"/>
    </row>
    <row r="61" spans="1:11" x14ac:dyDescent="0.2">
      <c r="A61" s="6"/>
      <c r="B61" s="6"/>
      <c r="C61" s="10"/>
      <c r="D61" s="10">
        <f t="shared" si="0"/>
        <v>0</v>
      </c>
      <c r="E61" s="6"/>
      <c r="F61" s="6">
        <f t="shared" si="1"/>
        <v>0</v>
      </c>
      <c r="G61" s="6"/>
      <c r="H61" s="6">
        <f t="shared" si="2"/>
        <v>0</v>
      </c>
      <c r="I61" s="6"/>
      <c r="J61" s="6">
        <f t="shared" si="3"/>
        <v>0</v>
      </c>
      <c r="K61" s="6"/>
    </row>
    <row r="62" spans="1:11" x14ac:dyDescent="0.2">
      <c r="A62" s="6"/>
      <c r="B62" s="6"/>
      <c r="C62" s="10"/>
      <c r="D62" s="10">
        <f t="shared" si="0"/>
        <v>0</v>
      </c>
      <c r="E62" s="6"/>
      <c r="F62" s="6">
        <f t="shared" si="1"/>
        <v>0</v>
      </c>
      <c r="G62" s="6"/>
      <c r="H62" s="6">
        <f t="shared" si="2"/>
        <v>0</v>
      </c>
      <c r="I62" s="6"/>
      <c r="J62" s="6">
        <f t="shared" si="3"/>
        <v>0</v>
      </c>
      <c r="K62" s="6"/>
    </row>
    <row r="63" spans="1:11" x14ac:dyDescent="0.2">
      <c r="A63" s="6"/>
      <c r="B63" s="6"/>
      <c r="C63" s="10"/>
      <c r="D63" s="10">
        <f t="shared" si="0"/>
        <v>0</v>
      </c>
      <c r="E63" s="6"/>
      <c r="F63" s="6">
        <f t="shared" si="1"/>
        <v>0</v>
      </c>
      <c r="G63" s="6"/>
      <c r="H63" s="6">
        <f t="shared" si="2"/>
        <v>0</v>
      </c>
      <c r="I63" s="6"/>
      <c r="J63" s="6">
        <f t="shared" si="3"/>
        <v>0</v>
      </c>
      <c r="K63" s="6"/>
    </row>
    <row r="64" spans="1:11" x14ac:dyDescent="0.2">
      <c r="A64" s="6" t="s">
        <v>23</v>
      </c>
      <c r="B64" s="6"/>
      <c r="C64" s="10"/>
      <c r="D64" s="10">
        <f t="shared" si="0"/>
        <v>0</v>
      </c>
      <c r="E64" s="6"/>
      <c r="F64" s="6">
        <f t="shared" si="1"/>
        <v>0</v>
      </c>
      <c r="G64" s="6"/>
      <c r="H64" s="6">
        <f t="shared" si="2"/>
        <v>0</v>
      </c>
      <c r="I64" s="6"/>
      <c r="J64" s="6">
        <f t="shared" si="3"/>
        <v>0</v>
      </c>
      <c r="K64" s="6"/>
    </row>
    <row r="65" spans="1:14" s="14" customFormat="1" x14ac:dyDescent="0.2">
      <c r="A65" s="12" t="s">
        <v>1</v>
      </c>
      <c r="B65" s="12"/>
      <c r="C65" s="13"/>
      <c r="D65" s="13">
        <f>D14</f>
        <v>1716</v>
      </c>
      <c r="E65" s="12"/>
      <c r="F65" s="12">
        <f>F14</f>
        <v>10.47</v>
      </c>
      <c r="G65" s="12"/>
      <c r="H65" s="12">
        <f>H14</f>
        <v>18.53</v>
      </c>
      <c r="I65" s="12"/>
      <c r="J65" s="12">
        <f>J14</f>
        <v>49.32</v>
      </c>
      <c r="K65" s="12"/>
    </row>
    <row r="66" spans="1:14" x14ac:dyDescent="0.2">
      <c r="A66" s="6" t="s">
        <v>2</v>
      </c>
      <c r="B66" s="6"/>
      <c r="C66" s="10"/>
      <c r="D66" s="10">
        <f t="shared" si="0"/>
        <v>0</v>
      </c>
      <c r="E66" s="6"/>
      <c r="F66" s="6">
        <f t="shared" si="1"/>
        <v>0</v>
      </c>
      <c r="G66" s="6"/>
      <c r="H66" s="6">
        <f t="shared" si="2"/>
        <v>0</v>
      </c>
      <c r="I66" s="6"/>
      <c r="J66" s="6">
        <f t="shared" si="3"/>
        <v>0</v>
      </c>
      <c r="K66" s="6"/>
    </row>
    <row r="67" spans="1:14" x14ac:dyDescent="0.2">
      <c r="A67" s="6" t="s">
        <v>3</v>
      </c>
      <c r="B67" s="6"/>
      <c r="C67" s="10"/>
      <c r="D67" s="10">
        <f t="shared" si="0"/>
        <v>0</v>
      </c>
      <c r="E67" s="6"/>
      <c r="F67" s="6">
        <f t="shared" si="1"/>
        <v>0</v>
      </c>
      <c r="G67" s="6"/>
      <c r="H67" s="6">
        <f t="shared" si="2"/>
        <v>0</v>
      </c>
      <c r="I67" s="6"/>
      <c r="J67" s="6">
        <f t="shared" si="3"/>
        <v>0</v>
      </c>
      <c r="K67" s="6"/>
    </row>
    <row r="68" spans="1:14" x14ac:dyDescent="0.2">
      <c r="A68" s="6" t="s">
        <v>4</v>
      </c>
      <c r="B68" s="6"/>
      <c r="C68" s="10"/>
      <c r="D68" s="10">
        <f t="shared" si="0"/>
        <v>0</v>
      </c>
      <c r="E68" s="6"/>
      <c r="F68" s="6">
        <f t="shared" si="1"/>
        <v>0</v>
      </c>
      <c r="G68" s="6"/>
      <c r="H68" s="6">
        <f t="shared" si="2"/>
        <v>0</v>
      </c>
      <c r="I68" s="6"/>
      <c r="J68" s="6">
        <f t="shared" si="3"/>
        <v>0</v>
      </c>
      <c r="K68" s="6"/>
    </row>
    <row r="69" spans="1:14" x14ac:dyDescent="0.2">
      <c r="A69" s="6" t="s">
        <v>5</v>
      </c>
      <c r="B69" s="6"/>
      <c r="C69" s="10"/>
      <c r="D69" s="10">
        <f t="shared" si="0"/>
        <v>0</v>
      </c>
      <c r="E69" s="6"/>
      <c r="F69" s="6">
        <f t="shared" si="1"/>
        <v>0</v>
      </c>
      <c r="G69" s="6"/>
      <c r="H69" s="6">
        <f t="shared" si="2"/>
        <v>0</v>
      </c>
      <c r="I69" s="6"/>
      <c r="J69" s="6">
        <f t="shared" si="3"/>
        <v>0</v>
      </c>
      <c r="K69" s="6"/>
    </row>
    <row r="70" spans="1:14" x14ac:dyDescent="0.2">
      <c r="A70" s="6" t="s">
        <v>6</v>
      </c>
      <c r="B70" s="6"/>
      <c r="C70" s="10"/>
      <c r="D70" s="10">
        <f t="shared" si="0"/>
        <v>0</v>
      </c>
      <c r="E70" s="6"/>
      <c r="F70" s="6">
        <f t="shared" si="1"/>
        <v>0</v>
      </c>
      <c r="G70" s="6"/>
      <c r="H70" s="6">
        <f t="shared" si="2"/>
        <v>0</v>
      </c>
      <c r="I70" s="6"/>
      <c r="J70" s="6">
        <f t="shared" si="3"/>
        <v>0</v>
      </c>
      <c r="K70" s="6"/>
    </row>
    <row r="71" spans="1:14" x14ac:dyDescent="0.2">
      <c r="A71" s="6" t="s">
        <v>24</v>
      </c>
      <c r="B71" s="6"/>
      <c r="C71" s="10"/>
      <c r="D71" s="10">
        <f>SUM(D65:D70)</f>
        <v>1716</v>
      </c>
      <c r="E71" s="6"/>
      <c r="F71" s="6">
        <f>SUM(F65:F70)</f>
        <v>10.47</v>
      </c>
      <c r="G71" s="6"/>
      <c r="H71" s="6">
        <f>SUM(H65:H70)</f>
        <v>18.53</v>
      </c>
      <c r="I71" s="6"/>
      <c r="J71" s="6">
        <f>SUM(J65:J70)</f>
        <v>49.32</v>
      </c>
      <c r="K71" s="6"/>
    </row>
    <row r="72" spans="1:14" x14ac:dyDescent="0.2">
      <c r="A72" s="6" t="s">
        <v>25</v>
      </c>
      <c r="B72" s="6"/>
      <c r="C72" s="10"/>
      <c r="D72" s="10"/>
      <c r="E72" s="6"/>
      <c r="F72" s="6"/>
      <c r="G72" s="6"/>
      <c r="H72" s="6"/>
      <c r="I72" s="6"/>
      <c r="J72" s="6"/>
      <c r="K72" s="6"/>
    </row>
    <row r="74" spans="1:14" x14ac:dyDescent="0.2">
      <c r="A74" s="6" t="s">
        <v>26</v>
      </c>
    </row>
    <row r="75" spans="1:14" x14ac:dyDescent="0.2">
      <c r="A75" s="41" t="s">
        <v>27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7" spans="1:14" x14ac:dyDescent="0.2">
      <c r="A77" s="6" t="s">
        <v>28</v>
      </c>
      <c r="B77" s="10">
        <v>9500</v>
      </c>
      <c r="C77" s="6">
        <v>65</v>
      </c>
      <c r="D77" s="6">
        <v>70</v>
      </c>
      <c r="E77" s="6">
        <v>320</v>
      </c>
    </row>
    <row r="78" spans="1:14" x14ac:dyDescent="0.2">
      <c r="A78" s="6" t="s">
        <v>30</v>
      </c>
      <c r="B78" s="10">
        <f>B77+950</f>
        <v>10450</v>
      </c>
      <c r="C78" s="6">
        <f>C77+6.5</f>
        <v>71.5</v>
      </c>
      <c r="D78" s="6">
        <f>D77+7</f>
        <v>77</v>
      </c>
      <c r="E78" s="6">
        <f>E77+32</f>
        <v>352</v>
      </c>
    </row>
    <row r="79" spans="1:14" x14ac:dyDescent="0.2">
      <c r="A79" s="6" t="s">
        <v>29</v>
      </c>
      <c r="B79" s="10">
        <f>B77-950</f>
        <v>8550</v>
      </c>
      <c r="C79" s="6">
        <f>C77-6.5</f>
        <v>58.5</v>
      </c>
      <c r="D79" s="6">
        <f>D77-7</f>
        <v>63</v>
      </c>
      <c r="E79" s="6">
        <f>E77-32</f>
        <v>288</v>
      </c>
    </row>
  </sheetData>
  <mergeCells count="8">
    <mergeCell ref="B7:J7"/>
    <mergeCell ref="B2:K2"/>
    <mergeCell ref="A1:I1"/>
    <mergeCell ref="A75:N75"/>
    <mergeCell ref="B3:J3"/>
    <mergeCell ref="B4:J4"/>
    <mergeCell ref="B5:J5"/>
    <mergeCell ref="B6:J6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zoomScaleNormal="100" workbookViewId="0">
      <selection activeCell="F46" sqref="F46"/>
    </sheetView>
  </sheetViews>
  <sheetFormatPr defaultRowHeight="12.75" x14ac:dyDescent="0.2"/>
  <cols>
    <col min="1" max="1" width="18.7109375" customWidth="1"/>
    <col min="2" max="2" width="7.5703125" style="17" customWidth="1"/>
    <col min="3" max="3" width="8" style="10" customWidth="1"/>
    <col min="4" max="4" width="9.42578125" style="10" customWidth="1"/>
    <col min="5" max="10" width="9.140625" style="6"/>
    <col min="12" max="12" width="2.28515625" customWidth="1"/>
  </cols>
  <sheetData>
    <row r="1" spans="1:14" x14ac:dyDescent="0.2">
      <c r="A1" s="42" t="s">
        <v>61</v>
      </c>
      <c r="B1" s="43"/>
      <c r="C1" s="43"/>
      <c r="D1" s="43"/>
      <c r="E1" s="43"/>
      <c r="F1" s="43"/>
      <c r="G1" s="44" t="s">
        <v>31</v>
      </c>
      <c r="H1" s="44"/>
      <c r="I1" s="44"/>
      <c r="J1" s="44"/>
      <c r="K1" s="43" t="s">
        <v>32</v>
      </c>
      <c r="L1" s="43"/>
      <c r="M1" s="43"/>
      <c r="N1" s="45"/>
    </row>
    <row r="2" spans="1:14" x14ac:dyDescent="0.2">
      <c r="A2" s="46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x14ac:dyDescent="0.2">
      <c r="A3" s="46" t="s">
        <v>63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1:14" x14ac:dyDescent="0.2">
      <c r="A4" s="46" t="s">
        <v>65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">
      <c r="A5" s="46" t="s">
        <v>64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1:14" x14ac:dyDescent="0.2">
      <c r="A6" s="46" t="s">
        <v>66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ht="13.5" thickBot="1" x14ac:dyDescent="0.25">
      <c r="A7" s="49" t="s">
        <v>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</row>
    <row r="9" spans="1:14" x14ac:dyDescent="0.2">
      <c r="A9" s="15" t="s">
        <v>33</v>
      </c>
      <c r="B9" s="18" t="s">
        <v>34</v>
      </c>
      <c r="C9" s="19" t="s">
        <v>44</v>
      </c>
      <c r="D9" s="19" t="s">
        <v>43</v>
      </c>
      <c r="E9" s="20" t="s">
        <v>11</v>
      </c>
      <c r="F9" s="20" t="s">
        <v>12</v>
      </c>
      <c r="G9" s="20" t="s">
        <v>13</v>
      </c>
      <c r="H9" s="20" t="s">
        <v>14</v>
      </c>
      <c r="I9" s="20" t="s">
        <v>15</v>
      </c>
      <c r="J9" s="20" t="s">
        <v>16</v>
      </c>
      <c r="K9" s="52" t="s">
        <v>36</v>
      </c>
      <c r="L9" s="52"/>
      <c r="M9" s="16" t="s">
        <v>37</v>
      </c>
      <c r="N9" s="16" t="s">
        <v>52</v>
      </c>
    </row>
    <row r="10" spans="1:14" x14ac:dyDescent="0.2">
      <c r="A10" s="15" t="s">
        <v>42</v>
      </c>
      <c r="B10" s="18">
        <v>1</v>
      </c>
      <c r="C10" s="19">
        <v>210</v>
      </c>
      <c r="D10" s="19">
        <f xml:space="preserve"> C10*4.2</f>
        <v>882</v>
      </c>
      <c r="E10" s="20"/>
      <c r="F10" s="20">
        <v>2</v>
      </c>
      <c r="G10" s="20"/>
      <c r="H10" s="20">
        <v>11</v>
      </c>
      <c r="I10" s="20"/>
      <c r="J10" s="20">
        <v>26</v>
      </c>
      <c r="K10" s="52"/>
      <c r="L10" s="52"/>
      <c r="M10" s="15">
        <v>2</v>
      </c>
      <c r="N10" s="15">
        <v>0.4</v>
      </c>
    </row>
    <row r="11" spans="1:14" x14ac:dyDescent="0.2">
      <c r="A11" s="15" t="s">
        <v>45</v>
      </c>
      <c r="B11" s="18">
        <v>1</v>
      </c>
      <c r="C11" s="19">
        <v>35</v>
      </c>
      <c r="D11" s="19">
        <f t="shared" ref="D11:D26" si="0" xml:space="preserve"> C11*4.2</f>
        <v>147</v>
      </c>
      <c r="E11" s="20"/>
      <c r="F11" s="20">
        <v>1</v>
      </c>
      <c r="G11" s="20"/>
      <c r="H11" s="20">
        <v>0</v>
      </c>
      <c r="I11" s="20"/>
      <c r="J11" s="20">
        <v>8</v>
      </c>
      <c r="K11" s="52"/>
      <c r="L11" s="52"/>
      <c r="M11" s="15">
        <v>2</v>
      </c>
      <c r="N11" s="15">
        <v>0</v>
      </c>
    </row>
    <row r="12" spans="1:14" x14ac:dyDescent="0.2">
      <c r="A12" s="15" t="s">
        <v>46</v>
      </c>
      <c r="B12" s="18">
        <v>1</v>
      </c>
      <c r="C12" s="19">
        <v>340</v>
      </c>
      <c r="D12" s="19">
        <f t="shared" si="0"/>
        <v>1428</v>
      </c>
      <c r="E12" s="20"/>
      <c r="F12" s="20">
        <v>9</v>
      </c>
      <c r="G12" s="20"/>
      <c r="H12" s="20">
        <v>12</v>
      </c>
      <c r="I12" s="20"/>
      <c r="J12" s="20">
        <v>49</v>
      </c>
      <c r="K12" s="52"/>
      <c r="L12" s="52"/>
      <c r="M12" s="15">
        <v>4</v>
      </c>
      <c r="N12" s="15">
        <v>0.6</v>
      </c>
    </row>
    <row r="13" spans="1:14" x14ac:dyDescent="0.2">
      <c r="A13" s="15" t="s">
        <v>47</v>
      </c>
      <c r="B13" s="18">
        <v>1</v>
      </c>
      <c r="C13" s="19">
        <v>165</v>
      </c>
      <c r="D13" s="19">
        <f t="shared" si="0"/>
        <v>693</v>
      </c>
      <c r="E13" s="20"/>
      <c r="F13" s="20">
        <v>2</v>
      </c>
      <c r="G13" s="20"/>
      <c r="H13" s="20">
        <v>0</v>
      </c>
      <c r="I13" s="20"/>
      <c r="J13" s="20">
        <v>38</v>
      </c>
      <c r="K13" s="52" t="s">
        <v>48</v>
      </c>
      <c r="L13" s="52"/>
      <c r="M13" s="15">
        <v>0</v>
      </c>
      <c r="N13" s="15">
        <v>0</v>
      </c>
    </row>
    <row r="14" spans="1:14" x14ac:dyDescent="0.2">
      <c r="A14" s="28" t="s">
        <v>22</v>
      </c>
      <c r="B14" s="29"/>
      <c r="C14" s="30">
        <f>SUM(C10:C13)</f>
        <v>750</v>
      </c>
      <c r="D14" s="30">
        <f>SUM(D10:D13)</f>
        <v>3150</v>
      </c>
      <c r="E14" s="31"/>
      <c r="F14" s="31">
        <f>SUM(F10:F13)</f>
        <v>14</v>
      </c>
      <c r="G14" s="31"/>
      <c r="H14" s="31">
        <f>SUM(H10:H13)</f>
        <v>23</v>
      </c>
      <c r="I14" s="31"/>
      <c r="J14" s="31">
        <f>SUM(J10:J13)</f>
        <v>121</v>
      </c>
      <c r="K14" s="53"/>
      <c r="L14" s="53"/>
      <c r="M14" s="28">
        <f>SUM(M10:M13)</f>
        <v>8</v>
      </c>
      <c r="N14" s="28">
        <f>SUM(N10:N13)</f>
        <v>1</v>
      </c>
    </row>
    <row r="15" spans="1:14" x14ac:dyDescent="0.2">
      <c r="A15" s="15" t="s">
        <v>49</v>
      </c>
      <c r="B15" s="18">
        <v>1</v>
      </c>
      <c r="C15" s="19">
        <v>30</v>
      </c>
      <c r="D15" s="19">
        <f t="shared" si="0"/>
        <v>126</v>
      </c>
      <c r="E15" s="20"/>
      <c r="F15" s="20">
        <v>0</v>
      </c>
      <c r="G15" s="20"/>
      <c r="H15" s="20">
        <v>0</v>
      </c>
      <c r="I15" s="20"/>
      <c r="J15" s="20">
        <v>8</v>
      </c>
      <c r="K15" s="52"/>
      <c r="L15" s="52"/>
      <c r="M15" s="15">
        <v>1</v>
      </c>
      <c r="N15" s="15">
        <v>0</v>
      </c>
    </row>
    <row r="16" spans="1:14" x14ac:dyDescent="0.2">
      <c r="A16" s="15" t="s">
        <v>50</v>
      </c>
      <c r="B16" s="18">
        <v>1</v>
      </c>
      <c r="C16" s="19">
        <v>70</v>
      </c>
      <c r="D16" s="19">
        <f t="shared" si="0"/>
        <v>294</v>
      </c>
      <c r="E16" s="20"/>
      <c r="F16" s="20">
        <v>5</v>
      </c>
      <c r="G16" s="20"/>
      <c r="H16" s="20">
        <v>3</v>
      </c>
      <c r="I16" s="20"/>
      <c r="J16" s="20">
        <v>7</v>
      </c>
      <c r="K16" s="52" t="s">
        <v>51</v>
      </c>
      <c r="L16" s="52"/>
      <c r="M16" s="15">
        <v>0</v>
      </c>
      <c r="N16" s="15">
        <v>0.2</v>
      </c>
    </row>
    <row r="17" spans="1:14" x14ac:dyDescent="0.2">
      <c r="A17" s="28" t="s">
        <v>22</v>
      </c>
      <c r="B17" s="29"/>
      <c r="C17" s="30">
        <f>SUM(C15:C16)</f>
        <v>100</v>
      </c>
      <c r="D17" s="30">
        <f>SUM(D15:D16)</f>
        <v>420</v>
      </c>
      <c r="E17" s="31"/>
      <c r="F17" s="31">
        <f>SUM(F15:F16)</f>
        <v>5</v>
      </c>
      <c r="G17" s="31"/>
      <c r="H17" s="31">
        <f>SUM(H15:H16)</f>
        <v>3</v>
      </c>
      <c r="I17" s="31"/>
      <c r="J17" s="31">
        <f>SUM(J15:J16)</f>
        <v>15</v>
      </c>
      <c r="K17" s="53"/>
      <c r="L17" s="53"/>
      <c r="M17" s="28">
        <f>SUM(M15:M16)</f>
        <v>1</v>
      </c>
      <c r="N17" s="28">
        <f>SUM(N15:N16)</f>
        <v>0.2</v>
      </c>
    </row>
    <row r="18" spans="1:14" x14ac:dyDescent="0.2">
      <c r="A18" s="15" t="s">
        <v>53</v>
      </c>
      <c r="B18" s="18">
        <v>1</v>
      </c>
      <c r="C18" s="19">
        <v>380</v>
      </c>
      <c r="D18" s="19">
        <f t="shared" si="0"/>
        <v>1596</v>
      </c>
      <c r="E18" s="20"/>
      <c r="F18" s="20">
        <v>25</v>
      </c>
      <c r="G18" s="20"/>
      <c r="H18" s="20">
        <v>20</v>
      </c>
      <c r="I18" s="20"/>
      <c r="J18" s="20">
        <v>25</v>
      </c>
      <c r="K18" s="52" t="s">
        <v>54</v>
      </c>
      <c r="L18" s="52"/>
      <c r="M18" s="15">
        <v>2</v>
      </c>
      <c r="N18" s="15">
        <v>1.9</v>
      </c>
    </row>
    <row r="19" spans="1:14" x14ac:dyDescent="0.2">
      <c r="A19" s="15" t="s">
        <v>55</v>
      </c>
      <c r="B19" s="18">
        <v>1</v>
      </c>
      <c r="C19" s="19">
        <v>60</v>
      </c>
      <c r="D19" s="19">
        <f t="shared" si="0"/>
        <v>252</v>
      </c>
      <c r="E19" s="20"/>
      <c r="F19" s="20">
        <v>1</v>
      </c>
      <c r="G19" s="20"/>
      <c r="H19" s="20">
        <v>3</v>
      </c>
      <c r="I19" s="20"/>
      <c r="J19" s="20">
        <v>7</v>
      </c>
      <c r="K19" s="52"/>
      <c r="L19" s="52"/>
      <c r="M19" s="15">
        <v>0</v>
      </c>
      <c r="N19" s="15">
        <v>0.6</v>
      </c>
    </row>
    <row r="20" spans="1:14" x14ac:dyDescent="0.2">
      <c r="A20" s="15" t="s">
        <v>56</v>
      </c>
      <c r="B20" s="18">
        <v>1</v>
      </c>
      <c r="C20" s="19">
        <v>340</v>
      </c>
      <c r="D20" s="19">
        <f t="shared" si="0"/>
        <v>1428</v>
      </c>
      <c r="E20" s="20"/>
      <c r="F20" s="20">
        <v>5</v>
      </c>
      <c r="G20" s="20"/>
      <c r="H20" s="20">
        <v>17</v>
      </c>
      <c r="I20" s="20"/>
      <c r="J20" s="20">
        <v>42</v>
      </c>
      <c r="K20" s="52" t="s">
        <v>48</v>
      </c>
      <c r="L20" s="52"/>
      <c r="M20" s="15">
        <v>1.3</v>
      </c>
      <c r="N20" s="15">
        <v>4</v>
      </c>
    </row>
    <row r="21" spans="1:14" x14ac:dyDescent="0.2">
      <c r="A21" s="28" t="s">
        <v>22</v>
      </c>
      <c r="B21" s="29"/>
      <c r="C21" s="30">
        <f>SUM(C18:C20)</f>
        <v>780</v>
      </c>
      <c r="D21" s="30">
        <f>SUM(D18:D20)</f>
        <v>3276</v>
      </c>
      <c r="E21" s="31"/>
      <c r="F21" s="31">
        <f>SUM(F18:F20)</f>
        <v>31</v>
      </c>
      <c r="G21" s="31"/>
      <c r="H21" s="31">
        <f>SUM(H18:H20)</f>
        <v>40</v>
      </c>
      <c r="I21" s="31"/>
      <c r="J21" s="31">
        <f>SUM(J18:J20)</f>
        <v>74</v>
      </c>
      <c r="K21" s="53"/>
      <c r="L21" s="53"/>
      <c r="M21" s="28">
        <f>SUM(M18:M20)</f>
        <v>3.3</v>
      </c>
      <c r="N21" s="28">
        <f>SUM(N18:N20)</f>
        <v>6.5</v>
      </c>
    </row>
    <row r="22" spans="1:14" x14ac:dyDescent="0.2">
      <c r="A22" s="15" t="s">
        <v>57</v>
      </c>
      <c r="B22" s="18">
        <v>1</v>
      </c>
      <c r="C22" s="19">
        <v>440</v>
      </c>
      <c r="D22" s="19">
        <f t="shared" si="0"/>
        <v>1848</v>
      </c>
      <c r="E22" s="20"/>
      <c r="F22" s="20">
        <v>27</v>
      </c>
      <c r="G22" s="20"/>
      <c r="H22" s="20">
        <v>23</v>
      </c>
      <c r="I22" s="20"/>
      <c r="J22" s="20">
        <v>31</v>
      </c>
      <c r="K22" s="52"/>
      <c r="L22" s="52"/>
      <c r="M22" s="15">
        <v>2</v>
      </c>
      <c r="N22" s="15">
        <v>2.4</v>
      </c>
    </row>
    <row r="23" spans="1:14" x14ac:dyDescent="0.2">
      <c r="A23" s="32" t="s">
        <v>58</v>
      </c>
      <c r="B23" s="18">
        <v>1</v>
      </c>
      <c r="C23" s="19">
        <v>0</v>
      </c>
      <c r="D23" s="19">
        <f t="shared" si="0"/>
        <v>0</v>
      </c>
      <c r="E23" s="20"/>
      <c r="F23" s="20">
        <v>0</v>
      </c>
      <c r="G23" s="20"/>
      <c r="H23" s="20">
        <v>0</v>
      </c>
      <c r="I23" s="20"/>
      <c r="J23" s="20">
        <v>0</v>
      </c>
      <c r="K23" s="52"/>
      <c r="L23" s="52"/>
      <c r="M23" s="15">
        <v>0</v>
      </c>
      <c r="N23" s="15">
        <v>0</v>
      </c>
    </row>
    <row r="24" spans="1:14" x14ac:dyDescent="0.2">
      <c r="A24" s="33" t="s">
        <v>22</v>
      </c>
      <c r="B24" s="29"/>
      <c r="C24" s="30">
        <f>SUM(C22:C23)</f>
        <v>440</v>
      </c>
      <c r="D24" s="30">
        <f t="shared" si="0"/>
        <v>1848</v>
      </c>
      <c r="E24" s="31"/>
      <c r="F24" s="31">
        <f>SUM(F22:F23)</f>
        <v>27</v>
      </c>
      <c r="G24" s="31"/>
      <c r="H24" s="31">
        <f>SUM(H22:H23)</f>
        <v>23</v>
      </c>
      <c r="I24" s="31"/>
      <c r="J24" s="31">
        <f>SUM(J22:J23)</f>
        <v>31</v>
      </c>
      <c r="K24" s="53"/>
      <c r="L24" s="53"/>
      <c r="M24" s="28">
        <f>SUM(M22:M23)</f>
        <v>2</v>
      </c>
      <c r="N24" s="28">
        <f>SUM(N22:N23)</f>
        <v>2.4</v>
      </c>
    </row>
    <row r="25" spans="1:14" x14ac:dyDescent="0.2">
      <c r="A25" s="32" t="s">
        <v>59</v>
      </c>
      <c r="B25" s="18">
        <v>1</v>
      </c>
      <c r="C25" s="19">
        <v>160</v>
      </c>
      <c r="D25" s="19">
        <f t="shared" si="0"/>
        <v>672</v>
      </c>
      <c r="E25" s="20"/>
      <c r="F25" s="20">
        <v>12</v>
      </c>
      <c r="G25" s="20"/>
      <c r="H25" s="20">
        <v>10</v>
      </c>
      <c r="I25" s="20"/>
      <c r="J25" s="20">
        <v>6</v>
      </c>
      <c r="K25" s="52"/>
      <c r="L25" s="52"/>
      <c r="M25" s="15">
        <v>1</v>
      </c>
      <c r="N25" s="15">
        <v>0.6</v>
      </c>
    </row>
    <row r="26" spans="1:14" x14ac:dyDescent="0.2">
      <c r="A26" s="32" t="s">
        <v>60</v>
      </c>
      <c r="B26" s="18">
        <v>1</v>
      </c>
      <c r="C26" s="19">
        <v>25</v>
      </c>
      <c r="D26" s="19">
        <f t="shared" si="0"/>
        <v>105</v>
      </c>
      <c r="E26" s="20"/>
      <c r="F26" s="20">
        <v>0</v>
      </c>
      <c r="G26" s="20"/>
      <c r="H26" s="20">
        <v>2</v>
      </c>
      <c r="I26" s="20"/>
      <c r="J26" s="20">
        <v>2</v>
      </c>
      <c r="K26" s="52"/>
      <c r="L26" s="52"/>
      <c r="M26" s="15">
        <v>0</v>
      </c>
      <c r="N26" s="15">
        <v>0</v>
      </c>
    </row>
    <row r="27" spans="1:14" x14ac:dyDescent="0.2">
      <c r="A27" s="33" t="s">
        <v>22</v>
      </c>
      <c r="B27" s="29"/>
      <c r="C27" s="30">
        <f>SUM(C25:C26)</f>
        <v>185</v>
      </c>
      <c r="D27" s="30">
        <f>SUM(D25:D26)</f>
        <v>777</v>
      </c>
      <c r="E27" s="31"/>
      <c r="F27" s="31">
        <f>SUM(F25:F26)</f>
        <v>12</v>
      </c>
      <c r="G27" s="31"/>
      <c r="H27" s="31">
        <f>SUM(H25:H26)</f>
        <v>12</v>
      </c>
      <c r="I27" s="31"/>
      <c r="J27" s="31">
        <f>SUM(J25:J26)</f>
        <v>8</v>
      </c>
      <c r="K27" s="53"/>
      <c r="L27" s="53"/>
      <c r="M27" s="28">
        <f>SUM(M25:M26)</f>
        <v>1</v>
      </c>
      <c r="N27" s="28">
        <f>SUM(N25:N26)</f>
        <v>0.6</v>
      </c>
    </row>
    <row r="28" spans="1:14" x14ac:dyDescent="0.2">
      <c r="A28" s="32" t="s">
        <v>58</v>
      </c>
      <c r="B28" s="18">
        <v>5</v>
      </c>
      <c r="C28" s="19">
        <f>B28*70</f>
        <v>350</v>
      </c>
      <c r="D28" s="19">
        <f>C28*4.2</f>
        <v>1470</v>
      </c>
      <c r="E28" s="20"/>
      <c r="F28" s="20">
        <v>0</v>
      </c>
      <c r="G28" s="20"/>
      <c r="H28" s="20">
        <v>0</v>
      </c>
      <c r="I28" s="20"/>
      <c r="J28" s="20">
        <f>B28*17</f>
        <v>85</v>
      </c>
      <c r="K28" s="54" t="s">
        <v>69</v>
      </c>
      <c r="L28" s="52"/>
      <c r="M28" s="15">
        <v>0</v>
      </c>
      <c r="N28" s="15">
        <v>0</v>
      </c>
    </row>
    <row r="29" spans="1:14" ht="13.5" thickBot="1" x14ac:dyDescent="0.25">
      <c r="A29" s="33" t="s">
        <v>22</v>
      </c>
      <c r="B29" s="29"/>
      <c r="C29" s="30">
        <f>SUM(C28)</f>
        <v>350</v>
      </c>
      <c r="D29" s="30">
        <f>SUM(D28)</f>
        <v>1470</v>
      </c>
      <c r="E29" s="31"/>
      <c r="F29" s="31">
        <f>SUM(F28)</f>
        <v>0</v>
      </c>
      <c r="G29" s="31"/>
      <c r="H29" s="31">
        <f>SUM(H28)</f>
        <v>0</v>
      </c>
      <c r="I29" s="31"/>
      <c r="J29" s="31">
        <f>SUM(J28)</f>
        <v>85</v>
      </c>
      <c r="K29" s="53"/>
      <c r="L29" s="53"/>
      <c r="M29" s="28">
        <f>SUM(M28)</f>
        <v>0</v>
      </c>
      <c r="N29" s="28">
        <f>SUM(N28)</f>
        <v>0</v>
      </c>
    </row>
    <row r="30" spans="1:14" x14ac:dyDescent="0.2">
      <c r="A30" s="23" t="s">
        <v>38</v>
      </c>
      <c r="B30" s="83"/>
      <c r="C30" s="84"/>
      <c r="D30" s="101" t="s">
        <v>35</v>
      </c>
      <c r="E30" s="102"/>
      <c r="F30" s="95" t="s">
        <v>12</v>
      </c>
      <c r="G30" s="96"/>
      <c r="H30" s="95" t="s">
        <v>14</v>
      </c>
      <c r="I30" s="96"/>
      <c r="J30" s="95" t="s">
        <v>16</v>
      </c>
      <c r="K30" s="97"/>
      <c r="L30" s="98"/>
      <c r="M30" s="37" t="s">
        <v>37</v>
      </c>
      <c r="N30" s="38" t="s">
        <v>52</v>
      </c>
    </row>
    <row r="31" spans="1:14" x14ac:dyDescent="0.2">
      <c r="A31" s="24" t="s">
        <v>1</v>
      </c>
      <c r="B31" s="61"/>
      <c r="C31" s="62"/>
      <c r="D31" s="59">
        <f>D14</f>
        <v>3150</v>
      </c>
      <c r="E31" s="60"/>
      <c r="F31" s="63">
        <f>F14</f>
        <v>14</v>
      </c>
      <c r="G31" s="64"/>
      <c r="H31" s="63">
        <f>H14</f>
        <v>23</v>
      </c>
      <c r="I31" s="64"/>
      <c r="J31" s="55">
        <f>J14</f>
        <v>121</v>
      </c>
      <c r="K31" s="55"/>
      <c r="L31" s="56"/>
      <c r="M31" s="21">
        <f>M14</f>
        <v>8</v>
      </c>
      <c r="N31" s="15">
        <f>N14</f>
        <v>1</v>
      </c>
    </row>
    <row r="32" spans="1:14" x14ac:dyDescent="0.2">
      <c r="A32" s="24" t="s">
        <v>2</v>
      </c>
      <c r="B32" s="61"/>
      <c r="C32" s="62"/>
      <c r="D32" s="59">
        <f>D17</f>
        <v>420</v>
      </c>
      <c r="E32" s="60"/>
      <c r="F32" s="63">
        <f>F17</f>
        <v>5</v>
      </c>
      <c r="G32" s="64"/>
      <c r="H32" s="63">
        <f>H17</f>
        <v>3</v>
      </c>
      <c r="I32" s="64"/>
      <c r="J32" s="55">
        <f>J17</f>
        <v>15</v>
      </c>
      <c r="K32" s="55"/>
      <c r="L32" s="56"/>
      <c r="M32" s="22">
        <f>M17</f>
        <v>1</v>
      </c>
      <c r="N32" s="15">
        <f>N17</f>
        <v>0.2</v>
      </c>
    </row>
    <row r="33" spans="1:14" x14ac:dyDescent="0.2">
      <c r="A33" s="24" t="s">
        <v>3</v>
      </c>
      <c r="B33" s="61"/>
      <c r="C33" s="62"/>
      <c r="D33" s="59">
        <f>D21</f>
        <v>3276</v>
      </c>
      <c r="E33" s="60"/>
      <c r="F33" s="63">
        <f>F21</f>
        <v>31</v>
      </c>
      <c r="G33" s="64"/>
      <c r="H33" s="63">
        <f>H21</f>
        <v>40</v>
      </c>
      <c r="I33" s="64"/>
      <c r="J33" s="55">
        <f>J21</f>
        <v>74</v>
      </c>
      <c r="K33" s="55"/>
      <c r="L33" s="56"/>
      <c r="M33" s="21">
        <f>M21</f>
        <v>3.3</v>
      </c>
      <c r="N33" s="15">
        <f>N21</f>
        <v>6.5</v>
      </c>
    </row>
    <row r="34" spans="1:14" x14ac:dyDescent="0.2">
      <c r="A34" s="24" t="s">
        <v>4</v>
      </c>
      <c r="B34" s="61"/>
      <c r="C34" s="62"/>
      <c r="D34" s="59">
        <f>D24</f>
        <v>1848</v>
      </c>
      <c r="E34" s="60"/>
      <c r="F34" s="63">
        <f>F24</f>
        <v>27</v>
      </c>
      <c r="G34" s="64"/>
      <c r="H34" s="63">
        <f>H24</f>
        <v>23</v>
      </c>
      <c r="I34" s="64"/>
      <c r="J34" s="55">
        <f>J24</f>
        <v>31</v>
      </c>
      <c r="K34" s="55"/>
      <c r="L34" s="56"/>
      <c r="M34" s="21">
        <f>M24</f>
        <v>2</v>
      </c>
      <c r="N34" s="15">
        <f>N24</f>
        <v>2.4</v>
      </c>
    </row>
    <row r="35" spans="1:14" x14ac:dyDescent="0.2">
      <c r="A35" s="24" t="s">
        <v>5</v>
      </c>
      <c r="B35" s="61"/>
      <c r="C35" s="62"/>
      <c r="D35" s="59">
        <f>D27</f>
        <v>777</v>
      </c>
      <c r="E35" s="60"/>
      <c r="F35" s="63">
        <f>F27</f>
        <v>12</v>
      </c>
      <c r="G35" s="64"/>
      <c r="H35" s="63">
        <f>H27</f>
        <v>12</v>
      </c>
      <c r="I35" s="64"/>
      <c r="J35" s="55">
        <f>J27</f>
        <v>8</v>
      </c>
      <c r="K35" s="55"/>
      <c r="L35" s="56"/>
      <c r="M35" s="21">
        <f>M27</f>
        <v>1</v>
      </c>
      <c r="N35" s="15">
        <f>N27</f>
        <v>0.6</v>
      </c>
    </row>
    <row r="36" spans="1:14" ht="13.5" thickBot="1" x14ac:dyDescent="0.25">
      <c r="A36" s="35" t="s">
        <v>68</v>
      </c>
      <c r="B36" s="73"/>
      <c r="C36" s="74"/>
      <c r="D36" s="57">
        <f>D29</f>
        <v>1470</v>
      </c>
      <c r="E36" s="58"/>
      <c r="F36" s="65">
        <f>F290</f>
        <v>0</v>
      </c>
      <c r="G36" s="66"/>
      <c r="H36" s="65">
        <f>H29</f>
        <v>0</v>
      </c>
      <c r="I36" s="66"/>
      <c r="J36" s="93">
        <f>J29</f>
        <v>85</v>
      </c>
      <c r="K36" s="93"/>
      <c r="L36" s="94"/>
      <c r="M36" s="21">
        <f>M29</f>
        <v>0</v>
      </c>
      <c r="N36" s="15">
        <f>N29</f>
        <v>0</v>
      </c>
    </row>
    <row r="37" spans="1:14" ht="14.25" thickTop="1" thickBot="1" x14ac:dyDescent="0.25">
      <c r="A37" s="34" t="s">
        <v>67</v>
      </c>
      <c r="B37" s="85"/>
      <c r="C37" s="86"/>
      <c r="D37" s="87">
        <f>SUM(D31:E36)</f>
        <v>10941</v>
      </c>
      <c r="E37" s="88"/>
      <c r="F37" s="89">
        <f>SUM(F31:G36)</f>
        <v>89</v>
      </c>
      <c r="G37" s="90"/>
      <c r="H37" s="89">
        <f>SUM(H31:I36)</f>
        <v>101</v>
      </c>
      <c r="I37" s="90"/>
      <c r="J37" s="99">
        <f>SUM(J31:L36)</f>
        <v>334</v>
      </c>
      <c r="K37" s="99"/>
      <c r="L37" s="100"/>
      <c r="M37" s="36">
        <f>SUM(M31:M36)</f>
        <v>15.3</v>
      </c>
      <c r="N37" s="36">
        <f>SUM(N31:N36)</f>
        <v>10.7</v>
      </c>
    </row>
    <row r="38" spans="1:14" x14ac:dyDescent="0.2">
      <c r="A38" s="25" t="s">
        <v>40</v>
      </c>
      <c r="B38" s="67"/>
      <c r="C38" s="67"/>
      <c r="D38" s="68">
        <v>9500</v>
      </c>
      <c r="E38" s="68"/>
      <c r="F38" s="69">
        <v>80</v>
      </c>
      <c r="G38" s="69"/>
      <c r="H38" s="69">
        <v>70</v>
      </c>
      <c r="I38" s="69"/>
      <c r="J38" s="69">
        <v>320</v>
      </c>
      <c r="K38" s="91"/>
      <c r="M38" s="15"/>
      <c r="N38" s="15"/>
    </row>
    <row r="39" spans="1:14" x14ac:dyDescent="0.2">
      <c r="A39" s="26" t="s">
        <v>30</v>
      </c>
      <c r="B39" s="79"/>
      <c r="C39" s="79"/>
      <c r="D39" s="81">
        <f>D38+D38*0.1</f>
        <v>10450</v>
      </c>
      <c r="E39" s="81"/>
      <c r="F39" s="55">
        <f>F38+F38*0.1</f>
        <v>88</v>
      </c>
      <c r="G39" s="55"/>
      <c r="H39" s="55">
        <f>H38+H38*0.1</f>
        <v>77</v>
      </c>
      <c r="I39" s="55"/>
      <c r="J39" s="55">
        <f>J38+J38*0.1</f>
        <v>352</v>
      </c>
      <c r="K39" s="56"/>
      <c r="M39" s="15"/>
      <c r="N39" s="15"/>
    </row>
    <row r="40" spans="1:14" ht="13.5" thickBot="1" x14ac:dyDescent="0.25">
      <c r="A40" s="27" t="s">
        <v>41</v>
      </c>
      <c r="B40" s="80"/>
      <c r="C40" s="80"/>
      <c r="D40" s="82">
        <f>D38-D38*0.1</f>
        <v>8550</v>
      </c>
      <c r="E40" s="82"/>
      <c r="F40" s="78">
        <f>F38-F38*0.1</f>
        <v>72</v>
      </c>
      <c r="G40" s="78"/>
      <c r="H40" s="78">
        <f>H38-H38*0.1</f>
        <v>63</v>
      </c>
      <c r="I40" s="78"/>
      <c r="J40" s="78">
        <f>J38-J38*0.1</f>
        <v>288</v>
      </c>
      <c r="K40" s="92"/>
      <c r="M40" s="15"/>
      <c r="N40" s="15"/>
    </row>
    <row r="41" spans="1:14" ht="13.5" thickBot="1" x14ac:dyDescent="0.25">
      <c r="K41" s="39"/>
      <c r="L41" s="39"/>
      <c r="M41" s="15"/>
      <c r="N41" s="15"/>
    </row>
    <row r="42" spans="1:14" ht="13.5" thickBot="1" x14ac:dyDescent="0.25">
      <c r="A42" s="75" t="s">
        <v>39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6"/>
      <c r="N42" s="77"/>
    </row>
    <row r="43" spans="1:14" ht="13.5" thickBot="1" x14ac:dyDescent="0.25">
      <c r="K43" s="39"/>
      <c r="L43" s="39"/>
    </row>
    <row r="44" spans="1:14" ht="13.5" thickBot="1" x14ac:dyDescent="0.25">
      <c r="A44" s="70" t="s">
        <v>70</v>
      </c>
      <c r="B44" s="71"/>
      <c r="C44" s="71"/>
      <c r="D44" s="72"/>
      <c r="K44" s="39"/>
      <c r="L44" s="39"/>
    </row>
    <row r="45" spans="1:14" x14ac:dyDescent="0.2">
      <c r="K45" s="39"/>
      <c r="L45" s="39"/>
    </row>
  </sheetData>
  <mergeCells count="92">
    <mergeCell ref="F30:G30"/>
    <mergeCell ref="H30:I30"/>
    <mergeCell ref="J30:L30"/>
    <mergeCell ref="J37:L37"/>
    <mergeCell ref="D30:E30"/>
    <mergeCell ref="D31:E31"/>
    <mergeCell ref="D32:E32"/>
    <mergeCell ref="F31:G31"/>
    <mergeCell ref="F32:G32"/>
    <mergeCell ref="H31:I31"/>
    <mergeCell ref="H32:I32"/>
    <mergeCell ref="J31:L31"/>
    <mergeCell ref="J32:L32"/>
    <mergeCell ref="J38:K38"/>
    <mergeCell ref="J39:K39"/>
    <mergeCell ref="H37:I37"/>
    <mergeCell ref="H36:I36"/>
    <mergeCell ref="J35:L35"/>
    <mergeCell ref="J36:L36"/>
    <mergeCell ref="B30:C30"/>
    <mergeCell ref="B31:C31"/>
    <mergeCell ref="B32:C32"/>
    <mergeCell ref="B37:C37"/>
    <mergeCell ref="D37:E37"/>
    <mergeCell ref="B35:C35"/>
    <mergeCell ref="B36:C36"/>
    <mergeCell ref="A42:N42"/>
    <mergeCell ref="H35:I35"/>
    <mergeCell ref="F39:G39"/>
    <mergeCell ref="F40:G40"/>
    <mergeCell ref="H39:I39"/>
    <mergeCell ref="H40:I40"/>
    <mergeCell ref="B39:C39"/>
    <mergeCell ref="B40:C40"/>
    <mergeCell ref="D39:E39"/>
    <mergeCell ref="D40:E40"/>
    <mergeCell ref="F37:G37"/>
    <mergeCell ref="J40:K40"/>
    <mergeCell ref="B38:C38"/>
    <mergeCell ref="D38:E38"/>
    <mergeCell ref="F38:G38"/>
    <mergeCell ref="H38:I38"/>
    <mergeCell ref="A44:D44"/>
    <mergeCell ref="B33:C33"/>
    <mergeCell ref="J34:L34"/>
    <mergeCell ref="H33:I33"/>
    <mergeCell ref="H34:I34"/>
    <mergeCell ref="F33:G33"/>
    <mergeCell ref="F34:G34"/>
    <mergeCell ref="B34:C34"/>
    <mergeCell ref="D36:E36"/>
    <mergeCell ref="D33:E33"/>
    <mergeCell ref="D34:E34"/>
    <mergeCell ref="D35:E35"/>
    <mergeCell ref="K41:L41"/>
    <mergeCell ref="F35:G35"/>
    <mergeCell ref="F36:G36"/>
    <mergeCell ref="K27:L27"/>
    <mergeCell ref="K28:L28"/>
    <mergeCell ref="K29:L29"/>
    <mergeCell ref="J33:L33"/>
    <mergeCell ref="K45:L45"/>
    <mergeCell ref="K43:L43"/>
    <mergeCell ref="K44:L44"/>
    <mergeCell ref="K23:L23"/>
    <mergeCell ref="K24:L24"/>
    <mergeCell ref="K25:L25"/>
    <mergeCell ref="K26:L26"/>
    <mergeCell ref="K19:L19"/>
    <mergeCell ref="K20:L20"/>
    <mergeCell ref="K21:L21"/>
    <mergeCell ref="K22:L22"/>
    <mergeCell ref="K15:L15"/>
    <mergeCell ref="K16:L16"/>
    <mergeCell ref="K17:L17"/>
    <mergeCell ref="K18:L18"/>
    <mergeCell ref="K11:L11"/>
    <mergeCell ref="K12:L12"/>
    <mergeCell ref="K13:L13"/>
    <mergeCell ref="K14:L14"/>
    <mergeCell ref="A7:N7"/>
    <mergeCell ref="K9:L9"/>
    <mergeCell ref="K10:L10"/>
    <mergeCell ref="A2:N2"/>
    <mergeCell ref="A3:N3"/>
    <mergeCell ref="A4:N4"/>
    <mergeCell ref="A5:N5"/>
    <mergeCell ref="A1:F1"/>
    <mergeCell ref="G1:J1"/>
    <mergeCell ref="K1:L1"/>
    <mergeCell ref="M1:N1"/>
    <mergeCell ref="A6:N6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Merhautova 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Hejmalova</cp:lastModifiedBy>
  <cp:lastPrinted>2002-09-24T00:04:12Z</cp:lastPrinted>
  <dcterms:created xsi:type="dcterms:W3CDTF">2009-09-03T10:13:55Z</dcterms:created>
  <dcterms:modified xsi:type="dcterms:W3CDTF">2002-09-24T02:44:54Z</dcterms:modified>
</cp:coreProperties>
</file>