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<sst xmlns="http://schemas.openxmlformats.org/spreadsheetml/2006/main" count="57" uniqueCount="38">
  <si>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x1</t>
  </si>
  <si>
    <t>y1</t>
  </si>
  <si>
    <t>x2</t>
  </si>
  <si>
    <t>y2</t>
  </si>
  <si>
    <t>a2 = b2 + c2 - 2bc cos a</t>
  </si>
  <si>
    <t>b2 = a2 + c2 - 2ac cos b</t>
  </si>
  <si>
    <t>c2 = a2 + b2 - 2ab cos g</t>
  </si>
  <si>
    <t>cos 1 =</t>
  </si>
  <si>
    <t>1 =</t>
  </si>
  <si>
    <t>cos 2 =</t>
  </si>
  <si>
    <t>2 =</t>
  </si>
  <si>
    <t>cos 3 =</t>
  </si>
  <si>
    <t>3 =</t>
  </si>
  <si>
    <t>y</t>
  </si>
  <si>
    <t>d=</t>
  </si>
  <si>
    <t>pixlu</t>
  </si>
  <si>
    <t>cm</t>
  </si>
  <si>
    <t>1 pixel</t>
  </si>
  <si>
    <t>x</t>
  </si>
  <si>
    <t>.1/25</t>
  </si>
  <si>
    <t>s</t>
  </si>
  <si>
    <t>v=s/t</t>
  </si>
  <si>
    <t>Point 1</t>
  </si>
  <si>
    <t>Point 3</t>
  </si>
  <si>
    <t>Point 2</t>
  </si>
  <si>
    <t>Point1</t>
  </si>
  <si>
    <t>Point2</t>
  </si>
  <si>
    <t>size</t>
  </si>
  <si>
    <t>control</t>
  </si>
  <si>
    <t>Cosine theorem: In any triangle ABC is:</t>
  </si>
  <si>
    <t>the square of the triangle is equal to the sum of the squares of the other parties</t>
  </si>
  <si>
    <t>reduced by twice the product of these parties and the cosine of the angle cordoned them.</t>
  </si>
  <si>
    <t>time, speed</t>
  </si>
  <si>
    <t>numer of frames</t>
  </si>
  <si>
    <t>speed</t>
  </si>
  <si>
    <t>calibration</t>
  </si>
  <si>
    <t>distance   x</t>
  </si>
  <si>
    <t>pixel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</si>
</sst>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2" fontId="6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167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167" fontId="1" fillId="34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4" borderId="0" xfId="0" applyFill="1" applyAlignment="1">
      <alignment horizontal="right"/>
    </xf>
    <xf numFmtId="0" fontId="7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17" fontId="0" fillId="36" borderId="0" xfId="0" applyNumberFormat="1" applyFill="1" applyAlignment="1">
      <alignment/>
    </xf>
    <xf numFmtId="2" fontId="8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0" fontId="7" fillId="35" borderId="0" xfId="0" applyFont="1" applyFill="1" applyAlignment="1" applyProtection="1">
      <alignment/>
      <protection locked="0"/>
    </xf>
    <xf numFmtId="168" fontId="5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36" borderId="0" xfId="0" applyFont="1" applyFill="1" applyAlignment="1">
      <alignment/>
    </xf>
    <xf numFmtId="2" fontId="0" fillId="36" borderId="0" xfId="0" applyNumberFormat="1" applyFont="1" applyFill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0.7109375" style="0" customWidth="1"/>
    <col min="3" max="3" width="11.7109375" style="0" customWidth="1"/>
    <col min="4" max="4" width="9.28125" style="0" bestFit="1" customWidth="1"/>
    <col min="5" max="5" width="11.57421875" style="0" customWidth="1"/>
    <col min="6" max="6" width="11.7109375" style="0" customWidth="1"/>
    <col min="7" max="7" width="10.28125" style="0" bestFit="1" customWidth="1"/>
    <col min="8" max="8" width="9.8515625" style="0" customWidth="1"/>
  </cols>
  <sheetData>
    <row r="1" spans="1:12" ht="12.75">
      <c r="A1" s="1" t="s">
        <v>22</v>
      </c>
      <c r="D1" s="1" t="s">
        <v>23</v>
      </c>
      <c r="G1" s="1" t="s">
        <v>22</v>
      </c>
      <c r="L1" s="1"/>
    </row>
    <row r="2" spans="1:8" ht="12.75">
      <c r="A2" t="s">
        <v>0</v>
      </c>
      <c r="B2" s="32">
        <v>607</v>
      </c>
      <c r="D2" t="s">
        <v>0</v>
      </c>
      <c r="E2" s="32">
        <v>430</v>
      </c>
      <c r="G2" t="s">
        <v>0</v>
      </c>
      <c r="H2">
        <f>B2</f>
        <v>607</v>
      </c>
    </row>
    <row r="3" spans="1:8" ht="12.75">
      <c r="A3" t="s">
        <v>1</v>
      </c>
      <c r="B3" s="32">
        <v>421</v>
      </c>
      <c r="D3" t="s">
        <v>1</v>
      </c>
      <c r="E3" s="32">
        <v>285</v>
      </c>
      <c r="G3" t="s">
        <v>1</v>
      </c>
      <c r="H3">
        <f>B3</f>
        <v>421</v>
      </c>
    </row>
    <row r="4" spans="1:7" ht="12.75">
      <c r="A4" s="1" t="s">
        <v>24</v>
      </c>
      <c r="D4" s="1" t="s">
        <v>24</v>
      </c>
      <c r="G4" s="1" t="s">
        <v>23</v>
      </c>
    </row>
    <row r="5" spans="1:8" ht="12.75">
      <c r="A5" t="s">
        <v>2</v>
      </c>
      <c r="B5" s="32">
        <v>389</v>
      </c>
      <c r="D5" t="s">
        <v>2</v>
      </c>
      <c r="E5" s="2">
        <f>B5</f>
        <v>389</v>
      </c>
      <c r="G5" t="s">
        <v>2</v>
      </c>
      <c r="H5">
        <f>E2</f>
        <v>430</v>
      </c>
    </row>
    <row r="6" spans="1:8" ht="12.75">
      <c r="A6" t="s">
        <v>3</v>
      </c>
      <c r="B6" s="32">
        <v>422</v>
      </c>
      <c r="D6" t="s">
        <v>3</v>
      </c>
      <c r="E6" s="2">
        <f>B6</f>
        <v>422</v>
      </c>
      <c r="G6" t="s">
        <v>3</v>
      </c>
      <c r="H6">
        <f>E3</f>
        <v>285</v>
      </c>
    </row>
    <row r="8" spans="1:8" ht="12.75">
      <c r="A8" s="1" t="s">
        <v>27</v>
      </c>
      <c r="B8">
        <f>SQRT((B5-B2)^2+(B6-B3)^2)</f>
        <v>218.0022935659164</v>
      </c>
      <c r="D8" s="1" t="s">
        <v>27</v>
      </c>
      <c r="E8">
        <f>SQRT((E5-E2)^2+(E6-E3)^2)</f>
        <v>143.0034964607509</v>
      </c>
      <c r="G8" s="1" t="s">
        <v>27</v>
      </c>
      <c r="H8">
        <f>SQRT((H5-H2)^2+(H6-H3)^2)</f>
        <v>223.21514285549716</v>
      </c>
    </row>
    <row r="10" spans="1:8" ht="12.75">
      <c r="A10" s="4" t="s">
        <v>9</v>
      </c>
      <c r="B10" s="33">
        <f>(B8^2+E8^2-H8^2)/(2*B8*E8)</f>
        <v>0.29109779432904936</v>
      </c>
      <c r="C10" s="7"/>
      <c r="D10" s="4" t="s">
        <v>7</v>
      </c>
      <c r="E10" s="33">
        <f>(H8^2+B8^2-E8^2)/(2*H8*B8)</f>
        <v>0.7901537902337982</v>
      </c>
      <c r="F10" s="7"/>
      <c r="G10" s="4" t="s">
        <v>11</v>
      </c>
      <c r="H10" s="33">
        <f>(H8^2+E8^2-B8^2)/(2*H8*E8)</f>
        <v>0.35635355481475023</v>
      </c>
    </row>
    <row r="11" spans="1:8" ht="12.75">
      <c r="A11" s="5" t="s">
        <v>10</v>
      </c>
      <c r="B11" s="6">
        <f>DEGREES(ACOS(B10))</f>
        <v>73.07630920265936</v>
      </c>
      <c r="C11" s="8"/>
      <c r="D11" s="5" t="s">
        <v>8</v>
      </c>
      <c r="E11" s="6">
        <f>DEGREES(ACOS(E10))</f>
        <v>37.80011424812616</v>
      </c>
      <c r="F11" s="8"/>
      <c r="G11" s="5" t="s">
        <v>12</v>
      </c>
      <c r="H11" s="6">
        <f>DEGREES(ACOS(H10))</f>
        <v>69.12357654921448</v>
      </c>
    </row>
    <row r="13" ht="12.75">
      <c r="A13" s="1" t="s">
        <v>28</v>
      </c>
    </row>
    <row r="14" ht="12.75">
      <c r="A14" s="3">
        <f>B11+E11+H11</f>
        <v>180</v>
      </c>
    </row>
    <row r="15" ht="12.75">
      <c r="A15" s="34"/>
    </row>
    <row r="16" ht="12.75">
      <c r="A16" s="34"/>
    </row>
    <row r="17" ht="12.75">
      <c r="A17" s="35" t="s">
        <v>29</v>
      </c>
    </row>
    <row r="18" ht="12.75">
      <c r="A18" s="34" t="s">
        <v>4</v>
      </c>
    </row>
    <row r="19" ht="12.75">
      <c r="A19" s="34" t="s">
        <v>5</v>
      </c>
    </row>
    <row r="20" ht="12.75">
      <c r="A20" s="34" t="s">
        <v>6</v>
      </c>
    </row>
    <row r="21" ht="12.75">
      <c r="A21" s="35" t="s">
        <v>30</v>
      </c>
    </row>
    <row r="22" ht="12.75">
      <c r="A22" s="35" t="s">
        <v>31</v>
      </c>
    </row>
    <row r="23" ht="12.75">
      <c r="A23" s="34"/>
    </row>
    <row r="24" spans="1:12" ht="12.75">
      <c r="A24" s="34"/>
      <c r="H24" s="9"/>
      <c r="I24" s="2"/>
      <c r="J24" s="2"/>
      <c r="K24" s="2"/>
      <c r="L24" s="2"/>
    </row>
    <row r="25" spans="2:12" ht="12.75">
      <c r="B25" s="10" t="s">
        <v>36</v>
      </c>
      <c r="C25" s="11" t="s">
        <v>13</v>
      </c>
      <c r="D25" s="10"/>
      <c r="E25" s="12"/>
      <c r="F25" s="12"/>
      <c r="H25" s="13"/>
      <c r="I25" s="2"/>
      <c r="J25" s="2"/>
      <c r="K25" s="2"/>
      <c r="L25" s="2"/>
    </row>
    <row r="26" spans="1:12" ht="12.75">
      <c r="A26" s="22" t="s">
        <v>25</v>
      </c>
      <c r="B26" s="25">
        <v>988</v>
      </c>
      <c r="C26" s="25">
        <v>598</v>
      </c>
      <c r="D26" s="12"/>
      <c r="E26" s="12"/>
      <c r="F26" s="12"/>
      <c r="H26" s="2"/>
      <c r="I26" s="2"/>
      <c r="J26" s="2"/>
      <c r="K26" s="2"/>
      <c r="L26" s="2"/>
    </row>
    <row r="27" spans="1:12" ht="12.75" customHeight="1">
      <c r="A27" s="22" t="s">
        <v>26</v>
      </c>
      <c r="B27" s="25">
        <v>889</v>
      </c>
      <c r="C27" s="25">
        <v>741</v>
      </c>
      <c r="D27" s="12"/>
      <c r="E27" s="12"/>
      <c r="F27" s="12"/>
      <c r="H27" s="2"/>
      <c r="I27" s="2"/>
      <c r="J27" s="2"/>
      <c r="K27" s="2"/>
      <c r="L27" s="2"/>
    </row>
    <row r="28" spans="1:12" ht="12.75">
      <c r="A28" s="23"/>
      <c r="B28" s="12"/>
      <c r="C28" s="12"/>
      <c r="D28" s="12"/>
      <c r="E28" s="12"/>
      <c r="F28" s="12"/>
      <c r="H28" s="2"/>
      <c r="I28" s="2"/>
      <c r="J28" s="2"/>
      <c r="K28" s="2"/>
      <c r="L28" s="2"/>
    </row>
    <row r="29" spans="1:12" ht="12.75">
      <c r="A29" s="23"/>
      <c r="B29" s="12" t="s">
        <v>14</v>
      </c>
      <c r="C29" s="14">
        <f>SQRT((B27-B26)^2+(C26-C27)^2)</f>
        <v>173.92527130926086</v>
      </c>
      <c r="D29" s="38" t="s">
        <v>37</v>
      </c>
      <c r="E29" s="15">
        <f>C29*D30</f>
        <v>58.99297966808486</v>
      </c>
      <c r="F29" s="12" t="s">
        <v>16</v>
      </c>
      <c r="H29" s="2"/>
      <c r="I29" s="2"/>
      <c r="J29" s="16"/>
      <c r="K29" s="2"/>
      <c r="L29" s="2"/>
    </row>
    <row r="30" spans="1:12" ht="12.75">
      <c r="A30" s="23"/>
      <c r="B30" s="12"/>
      <c r="C30" s="12" t="s">
        <v>17</v>
      </c>
      <c r="D30" s="12">
        <f>E36/C36</f>
        <v>0.3391857849293676</v>
      </c>
      <c r="E30" s="12" t="s">
        <v>16</v>
      </c>
      <c r="F30" s="12"/>
      <c r="H30" s="2"/>
      <c r="I30" s="2"/>
      <c r="J30" s="2"/>
      <c r="K30" s="2"/>
      <c r="L30" s="2"/>
    </row>
    <row r="31" spans="1:12" ht="12.75">
      <c r="A31" s="23"/>
      <c r="H31" s="2"/>
      <c r="I31" s="2"/>
      <c r="J31" s="2"/>
      <c r="K31" s="2"/>
      <c r="L31" s="2"/>
    </row>
    <row r="32" spans="1:12" ht="12.75">
      <c r="A32" s="23"/>
      <c r="B32" s="17" t="s">
        <v>35</v>
      </c>
      <c r="C32" s="18"/>
      <c r="D32" s="18"/>
      <c r="E32" s="18"/>
      <c r="F32" s="18"/>
      <c r="H32" s="26" t="s">
        <v>32</v>
      </c>
      <c r="I32" s="27"/>
      <c r="J32" s="27"/>
      <c r="K32" s="27"/>
      <c r="L32" s="27"/>
    </row>
    <row r="33" spans="1:12" ht="12.75">
      <c r="A33" s="23"/>
      <c r="B33" s="19" t="s">
        <v>18</v>
      </c>
      <c r="C33" s="19" t="s">
        <v>13</v>
      </c>
      <c r="D33" s="18"/>
      <c r="E33" s="18"/>
      <c r="F33" s="18"/>
      <c r="H33" s="27"/>
      <c r="I33" s="36" t="s">
        <v>33</v>
      </c>
      <c r="J33" s="27"/>
      <c r="K33" s="27"/>
      <c r="L33" s="27"/>
    </row>
    <row r="34" spans="1:12" ht="12.75">
      <c r="A34" s="24" t="s">
        <v>25</v>
      </c>
      <c r="B34" s="25">
        <v>720</v>
      </c>
      <c r="C34" s="25">
        <v>584</v>
      </c>
      <c r="D34" s="18"/>
      <c r="E34" s="18"/>
      <c r="F34" s="18"/>
      <c r="H34" s="27"/>
      <c r="I34" s="28">
        <v>8</v>
      </c>
      <c r="J34" s="29" t="s">
        <v>19</v>
      </c>
      <c r="K34" s="30">
        <f>J35*I34</f>
        <v>0.32</v>
      </c>
      <c r="L34" s="27" t="s">
        <v>20</v>
      </c>
    </row>
    <row r="35" spans="1:12" ht="12.75">
      <c r="A35" s="24" t="s">
        <v>26</v>
      </c>
      <c r="B35" s="25">
        <v>980</v>
      </c>
      <c r="C35" s="25">
        <v>723</v>
      </c>
      <c r="D35" s="18"/>
      <c r="E35" s="18"/>
      <c r="F35" s="18"/>
      <c r="H35" s="27"/>
      <c r="I35" s="27"/>
      <c r="J35" s="27">
        <f>1/25</f>
        <v>0.04</v>
      </c>
      <c r="K35" s="27"/>
      <c r="L35" s="37" t="s">
        <v>34</v>
      </c>
    </row>
    <row r="36" spans="2:12" ht="12.75">
      <c r="B36" s="18" t="s">
        <v>14</v>
      </c>
      <c r="C36" s="21">
        <f>SQRT((B34-B35)^2+(C35-C34)^2)</f>
        <v>294.8236761184556</v>
      </c>
      <c r="D36" s="18" t="s">
        <v>15</v>
      </c>
      <c r="E36" s="20">
        <v>100</v>
      </c>
      <c r="F36" s="18" t="s">
        <v>16</v>
      </c>
      <c r="H36" s="27"/>
      <c r="I36" s="27" t="s">
        <v>21</v>
      </c>
      <c r="J36" s="27"/>
      <c r="K36" s="27"/>
      <c r="L36" s="31">
        <f>E29/100/K34</f>
        <v>1.8435306146276518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lektor</cp:lastModifiedBy>
  <dcterms:created xsi:type="dcterms:W3CDTF">2005-09-22T18:21:34Z</dcterms:created>
  <dcterms:modified xsi:type="dcterms:W3CDTF">2012-10-17T07:19:02Z</dcterms:modified>
  <cp:category/>
  <cp:version/>
  <cp:contentType/>
  <cp:contentStatus/>
</cp:coreProperties>
</file>