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1640" activeTab="0"/>
  </bookViews>
  <sheets>
    <sheet name="List2" sheetId="1" r:id="rId1"/>
  </sheets>
  <definedNames/>
  <calcPr fullCalcOnLoad="1"/>
</workbook>
</file>

<file path=xl/sharedStrings.xml><?xml version="1.0" encoding="utf-8"?>
<sst xmlns="http://schemas.openxmlformats.org/spreadsheetml/2006/main" count="61" uniqueCount="40">
  <si>
    <t>x1</t>
  </si>
  <si>
    <t>y1</t>
  </si>
  <si>
    <t>x2</t>
  </si>
  <si>
    <t>y2</t>
  </si>
  <si>
    <t>a2 = b2 + c2 - 2bc cos a</t>
  </si>
  <si>
    <t>b2 = a2 + c2 - 2ac cos b</t>
  </si>
  <si>
    <t>c2 = a2 + b2 - 2ab cos g</t>
  </si>
  <si>
    <t>cos 1 =</t>
  </si>
  <si>
    <t>1 =</t>
  </si>
  <si>
    <t>cos 2 =</t>
  </si>
  <si>
    <t>2 =</t>
  </si>
  <si>
    <t>cos 3 =</t>
  </si>
  <si>
    <t>3 =</t>
  </si>
  <si>
    <t>y</t>
  </si>
  <si>
    <t>d=</t>
  </si>
  <si>
    <t>pixlu</t>
  </si>
  <si>
    <t>cm</t>
  </si>
  <si>
    <t>1 pixel</t>
  </si>
  <si>
    <t>x</t>
  </si>
  <si>
    <t>s</t>
  </si>
  <si>
    <t>v=s/t</t>
  </si>
  <si>
    <t>Point 1</t>
  </si>
  <si>
    <t>Point 3</t>
  </si>
  <si>
    <t>Point 2</t>
  </si>
  <si>
    <t>Point1</t>
  </si>
  <si>
    <t>Point2</t>
  </si>
  <si>
    <t>size</t>
  </si>
  <si>
    <t>control</t>
  </si>
  <si>
    <t>Cosine theorem: In any triangle ABC is:</t>
  </si>
  <si>
    <t>the square of the triangle is equal to the sum of the squares of the other parties</t>
  </si>
  <si>
    <t>reduced by twice the product of these parties and the cosine of the angle cordoned them.</t>
  </si>
  <si>
    <t>speed</t>
  </si>
  <si>
    <t>calibration</t>
  </si>
  <si>
    <t>pixel</t>
  </si>
  <si>
    <t>frames per seconds</t>
  </si>
  <si>
    <t>Angles in a triangle</t>
  </si>
  <si>
    <t>Time, speed</t>
  </si>
  <si>
    <t>Distance of 2 points (2D space)</t>
  </si>
  <si>
    <t>write only to green cells</t>
  </si>
  <si>
    <t>number of frames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</si>
</sst>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0.000"/>
    <numFmt numFmtId="169" formatCode="[$¥€-2]\ #\ ##,000_);[Red]\([$€-2]\ #\ ##,000\)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0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63"/>
      <name val="Arial"/>
      <family val="2"/>
    </font>
    <font>
      <b/>
      <sz val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333333"/>
      <name val="Arial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C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2" fontId="1" fillId="0" borderId="0" xfId="0" applyNumberFormat="1" applyFont="1" applyAlignment="1">
      <alignment/>
    </xf>
    <xf numFmtId="0" fontId="5" fillId="33" borderId="0" xfId="0" applyFont="1" applyFill="1" applyAlignment="1">
      <alignment horizontal="right"/>
    </xf>
    <xf numFmtId="0" fontId="6" fillId="33" borderId="0" xfId="0" applyFont="1" applyFill="1" applyAlignment="1">
      <alignment horizontal="right"/>
    </xf>
    <xf numFmtId="2" fontId="6" fillId="33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right"/>
    </xf>
    <xf numFmtId="0" fontId="0" fillId="33" borderId="0" xfId="0" applyFill="1" applyAlignment="1">
      <alignment/>
    </xf>
    <xf numFmtId="2" fontId="0" fillId="0" borderId="0" xfId="0" applyNumberFormat="1" applyFill="1" applyAlignment="1">
      <alignment/>
    </xf>
    <xf numFmtId="2" fontId="1" fillId="33" borderId="0" xfId="0" applyNumberFormat="1" applyFont="1" applyFill="1" applyAlignment="1">
      <alignment/>
    </xf>
    <xf numFmtId="2" fontId="8" fillId="0" borderId="0" xfId="0" applyNumberFormat="1" applyFont="1" applyFill="1" applyAlignment="1">
      <alignment/>
    </xf>
    <xf numFmtId="0" fontId="0" fillId="33" borderId="0" xfId="0" applyFill="1" applyAlignment="1">
      <alignment horizontal="right"/>
    </xf>
    <xf numFmtId="0" fontId="0" fillId="0" borderId="0" xfId="0" applyAlignment="1">
      <alignment horizontal="right"/>
    </xf>
    <xf numFmtId="0" fontId="1" fillId="34" borderId="0" xfId="0" applyFont="1" applyFill="1" applyAlignment="1">
      <alignment/>
    </xf>
    <xf numFmtId="0" fontId="0" fillId="34" borderId="0" xfId="0" applyFill="1" applyAlignment="1">
      <alignment/>
    </xf>
    <xf numFmtId="17" fontId="0" fillId="34" borderId="0" xfId="0" applyNumberFormat="1" applyFill="1" applyAlignment="1">
      <alignment/>
    </xf>
    <xf numFmtId="2" fontId="8" fillId="34" borderId="0" xfId="0" applyNumberFormat="1" applyFont="1" applyFill="1" applyAlignment="1">
      <alignment/>
    </xf>
    <xf numFmtId="2" fontId="1" fillId="34" borderId="0" xfId="0" applyNumberFormat="1" applyFont="1" applyFill="1" applyAlignment="1">
      <alignment/>
    </xf>
    <xf numFmtId="168" fontId="5" fillId="33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0" fillId="34" borderId="0" xfId="0" applyFont="1" applyFill="1" applyAlignment="1">
      <alignment/>
    </xf>
    <xf numFmtId="2" fontId="0" fillId="34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7" fillId="35" borderId="0" xfId="0" applyFont="1" applyFill="1" applyAlignment="1">
      <alignment/>
    </xf>
    <xf numFmtId="0" fontId="0" fillId="13" borderId="0" xfId="0" applyFill="1" applyAlignment="1">
      <alignment horizontal="right"/>
    </xf>
    <xf numFmtId="0" fontId="1" fillId="13" borderId="0" xfId="0" applyFont="1" applyFill="1" applyAlignment="1">
      <alignment/>
    </xf>
    <xf numFmtId="0" fontId="0" fillId="13" borderId="0" xfId="0" applyFill="1" applyAlignment="1">
      <alignment/>
    </xf>
    <xf numFmtId="0" fontId="1" fillId="13" borderId="0" xfId="0" applyFont="1" applyFill="1" applyAlignment="1">
      <alignment horizontal="right"/>
    </xf>
    <xf numFmtId="167" fontId="1" fillId="13" borderId="0" xfId="0" applyNumberFormat="1" applyFont="1" applyFill="1" applyAlignment="1">
      <alignment/>
    </xf>
    <xf numFmtId="0" fontId="6" fillId="13" borderId="0" xfId="0" applyFont="1" applyFill="1" applyAlignment="1">
      <alignment/>
    </xf>
    <xf numFmtId="0" fontId="7" fillId="35" borderId="0" xfId="0" applyFont="1" applyFill="1" applyAlignment="1" applyProtection="1">
      <alignment/>
      <protection locked="0"/>
    </xf>
    <xf numFmtId="0" fontId="6" fillId="35" borderId="0" xfId="0" applyFont="1" applyFill="1" applyAlignment="1">
      <alignment/>
    </xf>
    <xf numFmtId="0" fontId="27" fillId="0" borderId="0" xfId="0" applyFont="1" applyAlignment="1">
      <alignment/>
    </xf>
    <xf numFmtId="167" fontId="46" fillId="33" borderId="0" xfId="0" applyNumberFormat="1" applyFont="1" applyFill="1" applyAlignment="1">
      <alignment/>
    </xf>
    <xf numFmtId="0" fontId="0" fillId="35" borderId="0" xfId="0" applyFont="1" applyFill="1" applyAlignment="1">
      <alignment/>
    </xf>
    <xf numFmtId="0" fontId="0" fillId="35" borderId="0" xfId="0" applyFill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9.28125" style="0" bestFit="1" customWidth="1"/>
    <col min="2" max="2" width="10.7109375" style="0" customWidth="1"/>
    <col min="3" max="3" width="11.7109375" style="0" customWidth="1"/>
    <col min="4" max="4" width="9.28125" style="0" bestFit="1" customWidth="1"/>
    <col min="5" max="5" width="11.57421875" style="0" customWidth="1"/>
    <col min="6" max="6" width="11.7109375" style="0" customWidth="1"/>
    <col min="7" max="7" width="10.28125" style="0" bestFit="1" customWidth="1"/>
    <col min="8" max="8" width="17.8515625" style="0" customWidth="1"/>
  </cols>
  <sheetData>
    <row r="1" spans="1:2" ht="12.75">
      <c r="A1" s="40" t="s">
        <v>38</v>
      </c>
      <c r="B1" s="41"/>
    </row>
    <row r="3" ht="26.25">
      <c r="A3" s="38" t="s">
        <v>35</v>
      </c>
    </row>
    <row r="5" spans="1:12" ht="12.75">
      <c r="A5" s="1" t="s">
        <v>21</v>
      </c>
      <c r="D5" s="1" t="s">
        <v>22</v>
      </c>
      <c r="G5" s="1" t="s">
        <v>21</v>
      </c>
      <c r="L5" s="1"/>
    </row>
    <row r="6" spans="1:8" ht="12.75">
      <c r="A6" t="s">
        <v>0</v>
      </c>
      <c r="B6" s="36">
        <v>607</v>
      </c>
      <c r="D6" t="s">
        <v>0</v>
      </c>
      <c r="E6" s="36">
        <v>430</v>
      </c>
      <c r="G6" t="s">
        <v>0</v>
      </c>
      <c r="H6">
        <f>B6</f>
        <v>607</v>
      </c>
    </row>
    <row r="7" spans="1:8" ht="12.75">
      <c r="A7" t="s">
        <v>1</v>
      </c>
      <c r="B7" s="36">
        <v>421</v>
      </c>
      <c r="D7" t="s">
        <v>1</v>
      </c>
      <c r="E7" s="36">
        <v>285</v>
      </c>
      <c r="G7" t="s">
        <v>1</v>
      </c>
      <c r="H7">
        <f>B7</f>
        <v>421</v>
      </c>
    </row>
    <row r="8" spans="1:7" ht="12.75">
      <c r="A8" s="1" t="s">
        <v>23</v>
      </c>
      <c r="D8" s="1" t="s">
        <v>23</v>
      </c>
      <c r="G8" s="1" t="s">
        <v>22</v>
      </c>
    </row>
    <row r="9" spans="1:8" ht="12.75">
      <c r="A9" t="s">
        <v>2</v>
      </c>
      <c r="B9" s="36">
        <v>389</v>
      </c>
      <c r="D9" t="s">
        <v>2</v>
      </c>
      <c r="E9" s="2">
        <f>B9</f>
        <v>389</v>
      </c>
      <c r="G9" t="s">
        <v>2</v>
      </c>
      <c r="H9">
        <f>E6</f>
        <v>430</v>
      </c>
    </row>
    <row r="10" spans="1:8" ht="12.75">
      <c r="A10" t="s">
        <v>3</v>
      </c>
      <c r="B10" s="36">
        <v>422</v>
      </c>
      <c r="D10" t="s">
        <v>3</v>
      </c>
      <c r="E10" s="2">
        <f>B10</f>
        <v>422</v>
      </c>
      <c r="G10" t="s">
        <v>3</v>
      </c>
      <c r="H10">
        <f>E7</f>
        <v>285</v>
      </c>
    </row>
    <row r="12" spans="1:8" ht="12.75">
      <c r="A12" s="1" t="s">
        <v>26</v>
      </c>
      <c r="B12">
        <f>SQRT((B9-B6)^2+(B10-B7)^2)</f>
        <v>218.0022935659164</v>
      </c>
      <c r="D12" s="1" t="s">
        <v>26</v>
      </c>
      <c r="E12">
        <f>SQRT((E9-E6)^2+(E10-E7)^2)</f>
        <v>143.0034964607509</v>
      </c>
      <c r="G12" s="1" t="s">
        <v>26</v>
      </c>
      <c r="H12">
        <f>SQRT((H9-H6)^2+(H10-H7)^2)</f>
        <v>223.21514285549716</v>
      </c>
    </row>
    <row r="14" spans="1:8" ht="12.75">
      <c r="A14" s="4" t="s">
        <v>9</v>
      </c>
      <c r="B14" s="23">
        <f>(B12^2+E12^2-H12^2)/(2*B12*E12)</f>
        <v>0.29109779432904936</v>
      </c>
      <c r="C14" s="7"/>
      <c r="D14" s="4" t="s">
        <v>7</v>
      </c>
      <c r="E14" s="23">
        <f>(H12^2+B12^2-E12^2)/(2*H12*B12)</f>
        <v>0.7901537902337982</v>
      </c>
      <c r="F14" s="7"/>
      <c r="G14" s="4" t="s">
        <v>11</v>
      </c>
      <c r="H14" s="23">
        <f>(H12^2+E12^2-B12^2)/(2*H12*E12)</f>
        <v>0.35635355481475023</v>
      </c>
    </row>
    <row r="15" spans="1:8" ht="12.75">
      <c r="A15" s="5" t="s">
        <v>10</v>
      </c>
      <c r="B15" s="6">
        <f>DEGREES(ACOS(B14))</f>
        <v>73.07630920265936</v>
      </c>
      <c r="C15" s="8"/>
      <c r="D15" s="5" t="s">
        <v>8</v>
      </c>
      <c r="E15" s="6">
        <f>DEGREES(ACOS(E14))</f>
        <v>37.80011424812616</v>
      </c>
      <c r="F15" s="8"/>
      <c r="G15" s="5" t="s">
        <v>12</v>
      </c>
      <c r="H15" s="6">
        <f>DEGREES(ACOS(H14))</f>
        <v>69.12357654921448</v>
      </c>
    </row>
    <row r="17" ht="12.75">
      <c r="A17" s="1" t="s">
        <v>27</v>
      </c>
    </row>
    <row r="18" ht="12.75">
      <c r="A18" s="3">
        <f>B15+E15+H15</f>
        <v>180</v>
      </c>
    </row>
    <row r="19" ht="12.75">
      <c r="A19" s="24"/>
    </row>
    <row r="20" ht="12.75">
      <c r="A20" s="25" t="s">
        <v>28</v>
      </c>
    </row>
    <row r="21" ht="12.75">
      <c r="A21" s="24" t="s">
        <v>4</v>
      </c>
    </row>
    <row r="22" ht="12.75">
      <c r="A22" s="24" t="s">
        <v>5</v>
      </c>
    </row>
    <row r="23" ht="12.75">
      <c r="A23" s="24" t="s">
        <v>6</v>
      </c>
    </row>
    <row r="24" ht="12.75">
      <c r="A24" s="25" t="s">
        <v>29</v>
      </c>
    </row>
    <row r="25" ht="12.75">
      <c r="A25" s="25" t="s">
        <v>30</v>
      </c>
    </row>
    <row r="26" ht="12.75">
      <c r="A26" s="24"/>
    </row>
    <row r="27" ht="26.25">
      <c r="A27" s="38" t="s">
        <v>37</v>
      </c>
    </row>
    <row r="28" spans="1:12" ht="12.75">
      <c r="A28" s="24"/>
      <c r="H28" s="9"/>
      <c r="I28" s="2"/>
      <c r="J28" s="2"/>
      <c r="K28" s="2"/>
      <c r="L28" s="2"/>
    </row>
    <row r="29" spans="2:12" ht="12.75">
      <c r="B29" s="11" t="s">
        <v>18</v>
      </c>
      <c r="C29" s="11" t="s">
        <v>13</v>
      </c>
      <c r="D29" s="10"/>
      <c r="E29" s="12"/>
      <c r="F29" s="12"/>
      <c r="H29" s="13"/>
      <c r="I29" s="2"/>
      <c r="J29" s="2"/>
      <c r="K29" s="2"/>
      <c r="L29" s="2"/>
    </row>
    <row r="30" spans="1:12" ht="12.75">
      <c r="A30" s="16" t="s">
        <v>24</v>
      </c>
      <c r="B30" s="29">
        <v>406</v>
      </c>
      <c r="C30" s="29">
        <v>1115</v>
      </c>
      <c r="D30" s="12"/>
      <c r="E30" s="12"/>
      <c r="F30" s="12"/>
      <c r="H30" s="2"/>
      <c r="I30" s="2"/>
      <c r="J30" s="2"/>
      <c r="K30" s="2"/>
      <c r="L30" s="2"/>
    </row>
    <row r="31" spans="1:12" ht="12.75" customHeight="1">
      <c r="A31" s="16" t="s">
        <v>25</v>
      </c>
      <c r="B31" s="29">
        <v>1404</v>
      </c>
      <c r="C31" s="29">
        <v>1011</v>
      </c>
      <c r="D31" s="12"/>
      <c r="E31" s="12"/>
      <c r="F31" s="12"/>
      <c r="H31" s="2"/>
      <c r="I31" s="2"/>
      <c r="J31" s="2"/>
      <c r="K31" s="2"/>
      <c r="L31" s="2"/>
    </row>
    <row r="32" spans="1:12" ht="12.75">
      <c r="A32" s="17"/>
      <c r="B32" s="12"/>
      <c r="C32" s="12"/>
      <c r="D32" s="12"/>
      <c r="E32" s="12"/>
      <c r="F32" s="12"/>
      <c r="H32" s="2"/>
      <c r="I32" s="2"/>
      <c r="J32" s="2"/>
      <c r="K32" s="2"/>
      <c r="L32" s="2"/>
    </row>
    <row r="33" spans="1:12" ht="12.75">
      <c r="A33" s="17"/>
      <c r="B33" s="12" t="s">
        <v>14</v>
      </c>
      <c r="C33" s="39">
        <f>SQRT((B31-B30)^2+(C30-C31)^2)</f>
        <v>1003.4042056918039</v>
      </c>
      <c r="D33" s="28" t="s">
        <v>33</v>
      </c>
      <c r="E33" s="14">
        <f>C33*D34</f>
        <v>274.24732226558336</v>
      </c>
      <c r="F33" s="12" t="s">
        <v>16</v>
      </c>
      <c r="H33" s="2"/>
      <c r="I33" s="2"/>
      <c r="J33" s="15"/>
      <c r="K33" s="2"/>
      <c r="L33" s="2"/>
    </row>
    <row r="34" spans="1:12" ht="12.75">
      <c r="A34" s="17"/>
      <c r="B34" s="12"/>
      <c r="C34" s="12" t="s">
        <v>17</v>
      </c>
      <c r="D34" s="12">
        <f>E41/C41</f>
        <v>0.2733168953348184</v>
      </c>
      <c r="E34" s="12" t="s">
        <v>16</v>
      </c>
      <c r="F34" s="12"/>
      <c r="H34" s="2"/>
      <c r="I34" s="2"/>
      <c r="J34" s="2"/>
      <c r="K34" s="2"/>
      <c r="L34" s="2"/>
    </row>
    <row r="35" spans="1:12" ht="26.25">
      <c r="A35" s="17"/>
      <c r="B35" s="12"/>
      <c r="C35" s="12"/>
      <c r="D35" s="12"/>
      <c r="E35" s="12"/>
      <c r="F35" s="12"/>
      <c r="H35" s="38" t="s">
        <v>36</v>
      </c>
      <c r="I35" s="2"/>
      <c r="J35" s="2"/>
      <c r="K35" s="2"/>
      <c r="L35" s="2"/>
    </row>
    <row r="36" spans="1:12" ht="12.75">
      <c r="A36" s="17"/>
      <c r="H36" s="2"/>
      <c r="I36" s="2"/>
      <c r="J36" s="2"/>
      <c r="K36" s="2"/>
      <c r="L36" s="2"/>
    </row>
    <row r="37" spans="1:12" ht="12.75">
      <c r="A37" s="30"/>
      <c r="B37" s="31" t="s">
        <v>32</v>
      </c>
      <c r="C37" s="32"/>
      <c r="D37" s="32"/>
      <c r="E37" s="32"/>
      <c r="F37" s="32"/>
      <c r="H37" s="18"/>
      <c r="I37" s="19"/>
      <c r="J37" s="19"/>
      <c r="K37" s="19"/>
      <c r="L37" s="19"/>
    </row>
    <row r="38" spans="1:12" ht="12.75">
      <c r="A38" s="30"/>
      <c r="B38" s="33" t="s">
        <v>18</v>
      </c>
      <c r="C38" s="33" t="s">
        <v>13</v>
      </c>
      <c r="D38" s="32"/>
      <c r="E38" s="32"/>
      <c r="F38" s="32"/>
      <c r="H38" s="19"/>
      <c r="I38" s="26"/>
      <c r="J38" s="19"/>
      <c r="K38" s="19"/>
      <c r="L38" s="19"/>
    </row>
    <row r="39" spans="1:12" ht="12.75">
      <c r="A39" s="30" t="s">
        <v>24</v>
      </c>
      <c r="B39" s="29">
        <v>402</v>
      </c>
      <c r="C39" s="29">
        <v>1098</v>
      </c>
      <c r="D39" s="32"/>
      <c r="E39" s="32"/>
      <c r="F39" s="32"/>
      <c r="H39" s="26" t="s">
        <v>39</v>
      </c>
      <c r="I39" s="37">
        <v>1</v>
      </c>
      <c r="J39" s="20"/>
      <c r="K39" s="21">
        <f>J40*I39</f>
        <v>0.04</v>
      </c>
      <c r="L39" s="19" t="s">
        <v>19</v>
      </c>
    </row>
    <row r="40" spans="1:12" ht="12.75">
      <c r="A40" s="30" t="s">
        <v>25</v>
      </c>
      <c r="B40" s="29">
        <v>766</v>
      </c>
      <c r="C40" s="29">
        <v>1061</v>
      </c>
      <c r="D40" s="32"/>
      <c r="E40" s="32"/>
      <c r="F40" s="32"/>
      <c r="H40" s="19" t="s">
        <v>34</v>
      </c>
      <c r="I40" s="37">
        <v>25</v>
      </c>
      <c r="J40" s="19">
        <f>1/I40</f>
        <v>0.04</v>
      </c>
      <c r="K40" s="19"/>
      <c r="L40" s="27" t="s">
        <v>31</v>
      </c>
    </row>
    <row r="41" spans="1:12" ht="12.75">
      <c r="A41" s="32"/>
      <c r="B41" s="32" t="s">
        <v>14</v>
      </c>
      <c r="C41" s="34">
        <f>SQRT((B39-B40)^2+(C40-C39)^2)</f>
        <v>365.8756619399547</v>
      </c>
      <c r="D41" s="32" t="s">
        <v>15</v>
      </c>
      <c r="E41" s="35">
        <v>100</v>
      </c>
      <c r="F41" s="32" t="s">
        <v>16</v>
      </c>
      <c r="H41" s="19"/>
      <c r="I41" s="19" t="s">
        <v>20</v>
      </c>
      <c r="J41" s="19"/>
      <c r="K41" s="19" t="s">
        <v>20</v>
      </c>
      <c r="L41" s="22">
        <f>E33/100/K39</f>
        <v>68.56183056639584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</dc:creator>
  <cp:keywords/>
  <dc:description/>
  <cp:lastModifiedBy>Martin Sebera</cp:lastModifiedBy>
  <dcterms:created xsi:type="dcterms:W3CDTF">2005-09-22T18:21:34Z</dcterms:created>
  <dcterms:modified xsi:type="dcterms:W3CDTF">2015-11-22T15:18:24Z</dcterms:modified>
  <cp:category/>
  <cp:version/>
  <cp:contentType/>
  <cp:contentStatus/>
</cp:coreProperties>
</file>