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2CADD412-3751-4E36-A6C6-50F28DCEF391}" xr6:coauthVersionLast="45" xr6:coauthVersionMax="45" xr10:uidLastSave="{00000000-0000-0000-0000-000000000000}"/>
  <bookViews>
    <workbookView xWindow="-120" yWindow="-120" windowWidth="29040" windowHeight="15840" xr2:uid="{23F791AE-9243-4499-BDCA-877C167E5103}"/>
  </bookViews>
  <sheets>
    <sheet name="Cohen's d" sheetId="1" r:id="rId1"/>
    <sheet name="One-way ANOVA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2" l="1"/>
  <c r="F2" i="2"/>
  <c r="D3" i="2"/>
  <c r="D2" i="2"/>
  <c r="H3" i="1"/>
  <c r="I3" i="1" s="1"/>
  <c r="J3" i="1"/>
  <c r="K3" i="1"/>
  <c r="L3" i="1"/>
  <c r="H4" i="1"/>
  <c r="I4" i="1"/>
  <c r="J4" i="1"/>
  <c r="K4" i="1"/>
  <c r="L4" i="1"/>
  <c r="H5" i="1"/>
  <c r="I5" i="1" s="1"/>
  <c r="J5" i="1"/>
  <c r="K5" i="1"/>
  <c r="L5" i="1"/>
  <c r="H6" i="1"/>
  <c r="I6" i="1" s="1"/>
  <c r="J6" i="1"/>
  <c r="K6" i="1"/>
  <c r="L6" i="1"/>
  <c r="H7" i="1"/>
  <c r="I7" i="1" s="1"/>
  <c r="J7" i="1"/>
  <c r="K7" i="1"/>
  <c r="L7" i="1"/>
  <c r="H8" i="1"/>
  <c r="I8" i="1" s="1"/>
  <c r="J8" i="1"/>
  <c r="K8" i="1"/>
  <c r="L8" i="1"/>
  <c r="H9" i="1"/>
  <c r="I9" i="1" s="1"/>
  <c r="J9" i="1"/>
  <c r="K9" i="1"/>
  <c r="L9" i="1"/>
  <c r="H10" i="1"/>
  <c r="I10" i="1" s="1"/>
  <c r="J10" i="1"/>
  <c r="K10" i="1"/>
  <c r="L10" i="1"/>
  <c r="L2" i="1"/>
  <c r="K2" i="1"/>
  <c r="J2" i="1"/>
  <c r="I2" i="1"/>
  <c r="H2" i="1"/>
</calcChain>
</file>

<file path=xl/sharedStrings.xml><?xml version="1.0" encoding="utf-8"?>
<sst xmlns="http://schemas.openxmlformats.org/spreadsheetml/2006/main" count="22" uniqueCount="22">
  <si>
    <t>M1</t>
  </si>
  <si>
    <t>SD1</t>
  </si>
  <si>
    <t>N1</t>
  </si>
  <si>
    <t>M2</t>
  </si>
  <si>
    <t>SD2</t>
  </si>
  <si>
    <t>N2</t>
  </si>
  <si>
    <t>SD pooled</t>
  </si>
  <si>
    <t>d (SD pooled)</t>
  </si>
  <si>
    <t>d  ("mean" SD)</t>
  </si>
  <si>
    <t>d (SD 1)</t>
  </si>
  <si>
    <t>d (SD 2)</t>
  </si>
  <si>
    <t>Betwen groups</t>
  </si>
  <si>
    <t>Within groups</t>
  </si>
  <si>
    <t>Total</t>
  </si>
  <si>
    <t>Sum of squares</t>
  </si>
  <si>
    <t>df</t>
  </si>
  <si>
    <t>Mean Square</t>
  </si>
  <si>
    <t>eta^2</t>
  </si>
  <si>
    <t>omega^2</t>
  </si>
  <si>
    <r>
      <rPr>
        <b/>
        <sz val="11"/>
        <rFont val="Calibri"/>
        <family val="2"/>
        <charset val="238"/>
        <scheme val="minor"/>
      </rPr>
      <t xml:space="preserve">d (SD pooled) </t>
    </r>
    <r>
      <rPr>
        <sz val="11"/>
        <rFont val="Calibri"/>
        <family val="2"/>
        <charset val="238"/>
        <scheme val="minor"/>
      </rPr>
      <t>použijte, pokud se rozptyly porovnávaných skupin příliš neliší, protože výpočet je založen na souhrnné SD, která předpokládá homogenitu rozptylu</t>
    </r>
  </si>
  <si>
    <r>
      <t>d  ("mean" SD)</t>
    </r>
    <r>
      <rPr>
        <sz val="11"/>
        <rFont val="Calibri"/>
        <family val="2"/>
        <charset val="238"/>
        <scheme val="minor"/>
      </rPr>
      <t xml:space="preserve"> použijte, pokud se rozptyly liší; výpočet je založen na odmocnině z průměru rozptylů obou skupin</t>
    </r>
  </si>
  <si>
    <r>
      <t xml:space="preserve">Pokud se rozptyly liší a jednu ze skupin je jednoznačně "referenční" (např. kontrolní skupina v experimentu), použijte buďto </t>
    </r>
    <r>
      <rPr>
        <b/>
        <sz val="11"/>
        <color theme="1"/>
        <rFont val="Calibri"/>
        <family val="2"/>
        <charset val="238"/>
        <scheme val="minor"/>
      </rPr>
      <t>d (SD 1)</t>
    </r>
    <r>
      <rPr>
        <sz val="11"/>
        <color theme="1"/>
        <rFont val="Calibri"/>
        <family val="2"/>
        <charset val="238"/>
        <scheme val="minor"/>
      </rPr>
      <t xml:space="preserve">, je-li referenční první skupina, nebo </t>
    </r>
    <r>
      <rPr>
        <b/>
        <sz val="11"/>
        <color theme="1"/>
        <rFont val="Calibri"/>
        <family val="2"/>
        <charset val="238"/>
        <scheme val="minor"/>
      </rPr>
      <t>d (SD 2)</t>
    </r>
    <r>
      <rPr>
        <sz val="11"/>
        <color theme="1"/>
        <rFont val="Calibri"/>
        <family val="2"/>
        <charset val="238"/>
        <scheme val="minor"/>
      </rPr>
      <t>, je-li referenční druhá skupina; výpočet je založen na směrodatné odchylce buďto první skupiny (SD 1), nebo druhé skupiny (SD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</si>
</sst>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16</xdr:row>
      <xdr:rowOff>0</xdr:rowOff>
    </xdr:from>
    <xdr:to>
      <xdr:col>10</xdr:col>
      <xdr:colOff>304800</xdr:colOff>
      <xdr:row>17</xdr:row>
      <xdr:rowOff>114300</xdr:rowOff>
    </xdr:to>
    <xdr:sp macro="" textlink="">
      <xdr:nvSpPr>
        <xdr:cNvPr id="1025" name="AutoShape 1" descr="s={\sqrt {\frac {(n_{1}-1)s_{1}^{2}+(n_{2}-1)s_{2}^{2}}{n_{1}+n_{2}-2}}}">
          <a:extLst>
            <a:ext uri="{FF2B5EF4-FFF2-40B4-BE49-F238E27FC236}">
              <a16:creationId xmlns:a16="http://schemas.microsoft.com/office/drawing/2014/main" id="{970CFE50-D391-45EE-BF21-3BB4DE6FBFC6}"/>
            </a:ext>
          </a:extLst>
        </xdr:cNvPr>
        <xdr:cNvSpPr>
          <a:spLocks noChangeAspect="1" noChangeArrowheads="1"/>
        </xdr:cNvSpPr>
      </xdr:nvSpPr>
      <xdr:spPr bwMode="auto">
        <a:xfrm>
          <a:off x="5895975" y="30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304800</xdr:colOff>
      <xdr:row>18</xdr:row>
      <xdr:rowOff>114300</xdr:rowOff>
    </xdr:to>
    <xdr:sp macro="" textlink="">
      <xdr:nvSpPr>
        <xdr:cNvPr id="1026" name="AutoShape 2" descr="s={\sqrt {\frac {(n_{1}-1)s_{1}^{2}+(n_{2}-1)s_{2}^{2}}{n_{1}+n_{2}-2}}}">
          <a:extLst>
            <a:ext uri="{FF2B5EF4-FFF2-40B4-BE49-F238E27FC236}">
              <a16:creationId xmlns:a16="http://schemas.microsoft.com/office/drawing/2014/main" id="{86F1B5C8-684B-4CBD-9C6E-8EE8746F7EC4}"/>
            </a:ext>
          </a:extLst>
        </xdr:cNvPr>
        <xdr:cNvSpPr>
          <a:spLocks noChangeAspect="1" noChangeArrowheads="1"/>
        </xdr:cNvSpPr>
      </xdr:nvSpPr>
      <xdr:spPr bwMode="auto">
        <a:xfrm>
          <a:off x="426720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AB05D-1D43-4359-B250-1A11757BD1AC}">
  <dimension ref="A1:P10"/>
  <sheetViews>
    <sheetView tabSelected="1" workbookViewId="0">
      <pane ySplit="1" topLeftCell="A2" activePane="bottomLeft" state="frozen"/>
      <selection pane="bottomLeft" activeCell="N11" sqref="N11"/>
    </sheetView>
  </sheetViews>
  <sheetFormatPr defaultRowHeight="15" x14ac:dyDescent="0.25"/>
  <cols>
    <col min="8" max="8" width="12.28515625" customWidth="1"/>
    <col min="9" max="9" width="15.28515625" customWidth="1"/>
    <col min="10" max="10" width="14.5703125" customWidth="1"/>
    <col min="13" max="13" width="3.7109375" customWidth="1"/>
    <col min="14" max="14" width="108.140625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/>
      <c r="N1" s="1"/>
      <c r="O1" s="1"/>
      <c r="P1" s="1"/>
    </row>
    <row r="2" spans="1:16" x14ac:dyDescent="0.25">
      <c r="A2" s="2">
        <v>10</v>
      </c>
      <c r="B2" s="2">
        <v>2</v>
      </c>
      <c r="C2" s="2">
        <v>30</v>
      </c>
      <c r="D2" s="2">
        <v>12</v>
      </c>
      <c r="E2" s="2">
        <v>3</v>
      </c>
      <c r="F2" s="2">
        <v>60</v>
      </c>
      <c r="G2" s="2"/>
      <c r="H2" s="2">
        <f>SQRT(((C2-1)*B2^2+(F2-1)*E2^2)/(C2+F2-2))</f>
        <v>2.7115074639898609</v>
      </c>
      <c r="I2" s="2">
        <f>(A2-D2)/H2</f>
        <v>-0.73759708448564998</v>
      </c>
      <c r="J2" s="2">
        <f>(A2-D2)/SQRT((B2^2+E2^2)/2)</f>
        <v>-0.78446454055273618</v>
      </c>
      <c r="K2" s="2">
        <f>(A2-D2)/B2</f>
        <v>-1</v>
      </c>
      <c r="L2" s="2">
        <f>(A2-D2)/E2</f>
        <v>-0.66666666666666663</v>
      </c>
      <c r="M2" s="6"/>
      <c r="N2" s="8" t="s">
        <v>19</v>
      </c>
    </row>
    <row r="3" spans="1:16" x14ac:dyDescent="0.25">
      <c r="A3" s="2">
        <v>10</v>
      </c>
      <c r="B3" s="2">
        <v>2</v>
      </c>
      <c r="C3" s="2">
        <v>30</v>
      </c>
      <c r="D3" s="2">
        <v>12</v>
      </c>
      <c r="E3" s="2">
        <v>3</v>
      </c>
      <c r="F3" s="2">
        <v>60</v>
      </c>
      <c r="H3" s="2">
        <f t="shared" ref="H3:H10" si="0">SQRT(((C3-1)*B3^2+(F3-1)*E3^2)/(C3+F3-2))</f>
        <v>2.7115074639898609</v>
      </c>
      <c r="I3" s="2">
        <f t="shared" ref="I3:I10" si="1">(A3-D3)/H3</f>
        <v>-0.73759708448564998</v>
      </c>
      <c r="J3" s="2">
        <f t="shared" ref="J3:J10" si="2">(A3-D3)/SQRT((B3^2+E3^2)/2)</f>
        <v>-0.78446454055273618</v>
      </c>
      <c r="K3" s="2">
        <f t="shared" ref="K3:K10" si="3">(A3-D3)/B3</f>
        <v>-1</v>
      </c>
      <c r="L3" s="2">
        <f t="shared" ref="L3:L10" si="4">(A3-D3)/E3</f>
        <v>-0.66666666666666663</v>
      </c>
      <c r="N3" s="8"/>
    </row>
    <row r="4" spans="1:16" x14ac:dyDescent="0.25">
      <c r="A4" s="2">
        <v>10</v>
      </c>
      <c r="B4" s="2">
        <v>2</v>
      </c>
      <c r="C4" s="2">
        <v>30</v>
      </c>
      <c r="D4" s="2">
        <v>12</v>
      </c>
      <c r="E4" s="2">
        <v>3</v>
      </c>
      <c r="F4" s="2">
        <v>60</v>
      </c>
      <c r="H4" s="2">
        <f t="shared" si="0"/>
        <v>2.7115074639898609</v>
      </c>
      <c r="I4" s="2">
        <f t="shared" si="1"/>
        <v>-0.73759708448564998</v>
      </c>
      <c r="J4" s="2">
        <f t="shared" si="2"/>
        <v>-0.78446454055273618</v>
      </c>
      <c r="K4" s="2">
        <f t="shared" si="3"/>
        <v>-1</v>
      </c>
      <c r="L4" s="2">
        <f t="shared" si="4"/>
        <v>-0.66666666666666663</v>
      </c>
      <c r="N4" s="9" t="s">
        <v>20</v>
      </c>
    </row>
    <row r="5" spans="1:16" x14ac:dyDescent="0.25">
      <c r="A5" s="2">
        <v>10</v>
      </c>
      <c r="B5" s="2">
        <v>2</v>
      </c>
      <c r="C5" s="2">
        <v>30</v>
      </c>
      <c r="D5" s="2">
        <v>12</v>
      </c>
      <c r="E5" s="2">
        <v>3</v>
      </c>
      <c r="F5" s="2">
        <v>60</v>
      </c>
      <c r="H5" s="2">
        <f t="shared" si="0"/>
        <v>2.7115074639898609</v>
      </c>
      <c r="I5" s="2">
        <f t="shared" si="1"/>
        <v>-0.73759708448564998</v>
      </c>
      <c r="J5" s="2">
        <f t="shared" si="2"/>
        <v>-0.78446454055273618</v>
      </c>
      <c r="K5" s="2">
        <f t="shared" si="3"/>
        <v>-1</v>
      </c>
      <c r="L5" s="2">
        <f t="shared" si="4"/>
        <v>-0.66666666666666663</v>
      </c>
      <c r="N5" s="7"/>
    </row>
    <row r="6" spans="1:16" x14ac:dyDescent="0.25">
      <c r="A6" s="2">
        <v>10</v>
      </c>
      <c r="B6" s="2">
        <v>2</v>
      </c>
      <c r="C6" s="2">
        <v>30</v>
      </c>
      <c r="D6" s="2">
        <v>12</v>
      </c>
      <c r="E6" s="2">
        <v>3</v>
      </c>
      <c r="F6" s="2">
        <v>60</v>
      </c>
      <c r="H6" s="2">
        <f t="shared" si="0"/>
        <v>2.7115074639898609</v>
      </c>
      <c r="I6" s="2">
        <f t="shared" si="1"/>
        <v>-0.73759708448564998</v>
      </c>
      <c r="J6" s="2">
        <f t="shared" si="2"/>
        <v>-0.78446454055273618</v>
      </c>
      <c r="K6" s="2">
        <f t="shared" si="3"/>
        <v>-1</v>
      </c>
      <c r="L6" s="2">
        <f t="shared" si="4"/>
        <v>-0.66666666666666663</v>
      </c>
      <c r="N6" s="7"/>
    </row>
    <row r="7" spans="1:16" x14ac:dyDescent="0.25">
      <c r="A7" s="2">
        <v>10</v>
      </c>
      <c r="B7" s="2">
        <v>2</v>
      </c>
      <c r="C7" s="2">
        <v>30</v>
      </c>
      <c r="D7" s="2">
        <v>12</v>
      </c>
      <c r="E7" s="2">
        <v>3</v>
      </c>
      <c r="F7" s="2">
        <v>60</v>
      </c>
      <c r="H7" s="2">
        <f t="shared" si="0"/>
        <v>2.7115074639898609</v>
      </c>
      <c r="I7" s="2">
        <f t="shared" si="1"/>
        <v>-0.73759708448564998</v>
      </c>
      <c r="J7" s="2">
        <f t="shared" si="2"/>
        <v>-0.78446454055273618</v>
      </c>
      <c r="K7" s="2">
        <f t="shared" si="3"/>
        <v>-1</v>
      </c>
      <c r="L7" s="2">
        <f t="shared" si="4"/>
        <v>-0.66666666666666663</v>
      </c>
      <c r="N7" s="7"/>
    </row>
    <row r="8" spans="1:16" x14ac:dyDescent="0.25">
      <c r="A8" s="2">
        <v>10</v>
      </c>
      <c r="B8" s="2">
        <v>2</v>
      </c>
      <c r="C8" s="2">
        <v>30</v>
      </c>
      <c r="D8" s="2">
        <v>12</v>
      </c>
      <c r="E8" s="2">
        <v>3</v>
      </c>
      <c r="F8" s="2">
        <v>60</v>
      </c>
      <c r="H8" s="2">
        <f t="shared" si="0"/>
        <v>2.7115074639898609</v>
      </c>
      <c r="I8" s="2">
        <f t="shared" si="1"/>
        <v>-0.73759708448564998</v>
      </c>
      <c r="J8" s="2">
        <f t="shared" si="2"/>
        <v>-0.78446454055273618</v>
      </c>
      <c r="K8" s="2">
        <f t="shared" si="3"/>
        <v>-1</v>
      </c>
      <c r="L8" s="2">
        <f t="shared" si="4"/>
        <v>-0.66666666666666663</v>
      </c>
      <c r="N8" s="7" t="s">
        <v>21</v>
      </c>
    </row>
    <row r="9" spans="1:16" x14ac:dyDescent="0.25">
      <c r="A9" s="2">
        <v>10</v>
      </c>
      <c r="B9" s="2">
        <v>2</v>
      </c>
      <c r="C9" s="2">
        <v>30</v>
      </c>
      <c r="D9" s="2">
        <v>12</v>
      </c>
      <c r="E9" s="2">
        <v>3</v>
      </c>
      <c r="F9" s="2">
        <v>60</v>
      </c>
      <c r="H9" s="2">
        <f t="shared" si="0"/>
        <v>2.7115074639898609</v>
      </c>
      <c r="I9" s="2">
        <f t="shared" si="1"/>
        <v>-0.73759708448564998</v>
      </c>
      <c r="J9" s="2">
        <f t="shared" si="2"/>
        <v>-0.78446454055273618</v>
      </c>
      <c r="K9" s="2">
        <f t="shared" si="3"/>
        <v>-1</v>
      </c>
      <c r="L9" s="2">
        <f t="shared" si="4"/>
        <v>-0.66666666666666663</v>
      </c>
      <c r="N9" s="7"/>
    </row>
    <row r="10" spans="1:16" x14ac:dyDescent="0.25">
      <c r="A10" s="2">
        <v>10</v>
      </c>
      <c r="B10" s="2">
        <v>2</v>
      </c>
      <c r="C10" s="2">
        <v>30</v>
      </c>
      <c r="D10" s="2">
        <v>12</v>
      </c>
      <c r="E10" s="2">
        <v>3</v>
      </c>
      <c r="F10" s="2">
        <v>60</v>
      </c>
      <c r="H10" s="2">
        <f t="shared" si="0"/>
        <v>2.7115074639898609</v>
      </c>
      <c r="I10" s="2">
        <f t="shared" si="1"/>
        <v>-0.73759708448564998</v>
      </c>
      <c r="J10" s="2">
        <f t="shared" si="2"/>
        <v>-0.78446454055273618</v>
      </c>
      <c r="K10" s="2">
        <f t="shared" si="3"/>
        <v>-1</v>
      </c>
      <c r="L10" s="2">
        <f t="shared" si="4"/>
        <v>-0.66666666666666663</v>
      </c>
      <c r="N10" s="7"/>
    </row>
  </sheetData>
  <mergeCells count="3">
    <mergeCell ref="N2:N3"/>
    <mergeCell ref="N5:N7"/>
    <mergeCell ref="N8:N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75D2-8A59-4616-806B-6CBEB814B24B}">
  <dimension ref="A1:G4"/>
  <sheetViews>
    <sheetView workbookViewId="0">
      <selection activeCell="E30" sqref="E30"/>
    </sheetView>
  </sheetViews>
  <sheetFormatPr defaultRowHeight="15" x14ac:dyDescent="0.25"/>
  <cols>
    <col min="1" max="1" width="18.28515625" customWidth="1"/>
    <col min="2" max="2" width="14.85546875" customWidth="1"/>
    <col min="7" max="7" width="10.140625" customWidth="1"/>
  </cols>
  <sheetData>
    <row r="1" spans="1:7" x14ac:dyDescent="0.25">
      <c r="B1" s="4" t="s">
        <v>14</v>
      </c>
      <c r="C1" s="4" t="s">
        <v>15</v>
      </c>
      <c r="D1" s="4" t="s">
        <v>16</v>
      </c>
      <c r="F1" s="1" t="s">
        <v>17</v>
      </c>
      <c r="G1" s="1" t="s">
        <v>18</v>
      </c>
    </row>
    <row r="2" spans="1:7" x14ac:dyDescent="0.25">
      <c r="A2" t="s">
        <v>11</v>
      </c>
      <c r="B2" s="2">
        <v>1.7548035064656675</v>
      </c>
      <c r="C2" s="3">
        <v>1</v>
      </c>
      <c r="D2" s="2">
        <f>B2/C2</f>
        <v>1.7548035064656675</v>
      </c>
      <c r="F2" s="5">
        <f>B2/B4</f>
        <v>5.108399176913949E-2</v>
      </c>
      <c r="G2" s="5">
        <f>(B2-C2*D3)/(B4+D3)</f>
        <v>4.5215225735135325E-2</v>
      </c>
    </row>
    <row r="3" spans="1:7" x14ac:dyDescent="0.25">
      <c r="A3" t="s">
        <v>12</v>
      </c>
      <c r="B3" s="2">
        <v>32.596535253356294</v>
      </c>
      <c r="C3" s="3">
        <v>169</v>
      </c>
      <c r="D3" s="2">
        <f>B3/C3</f>
        <v>0.19287890682459347</v>
      </c>
    </row>
    <row r="4" spans="1:7" x14ac:dyDescent="0.25">
      <c r="A4" t="s">
        <v>13</v>
      </c>
      <c r="B4" s="2">
        <v>34.351338759821964</v>
      </c>
      <c r="C4" s="3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Cohen's d</vt:lpstr>
      <vt:lpstr>One-way ANOVA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Stanislawski</dc:creator>
  <cp:lastModifiedBy>Len Stanislawski</cp:lastModifiedBy>
  <dcterms:created xsi:type="dcterms:W3CDTF">2019-11-26T15:24:14Z</dcterms:created>
  <dcterms:modified xsi:type="dcterms:W3CDTF">2019-12-02T19:33:42Z</dcterms:modified>
</cp:coreProperties>
</file>