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6BDB46F5-1CE4-4C73-AD5B-FD6E5C37A994}" xr6:coauthVersionLast="47" xr6:coauthVersionMax="47" xr10:uidLastSave="{00000000-0000-0000-0000-000000000000}"/>
  <bookViews>
    <workbookView xWindow="-120" yWindow="-120" windowWidth="29040" windowHeight="15720" activeTab="5" xr2:uid="{2209479B-C9D3-4B3A-BA44-167052BA07C4}"/>
  </bookViews>
  <sheets>
    <sheet name="List1" sheetId="1" r:id="rId1"/>
    <sheet name="Regrese" sheetId="2" r:id="rId2"/>
    <sheet name="Regrese (2)" sheetId="3" r:id="rId3"/>
    <sheet name="Parcial" sheetId="4" r:id="rId4"/>
    <sheet name="Faktor" sheetId="5" r:id="rId5"/>
    <sheet name="Kvadry" sheetId="6" r:id="rId6"/>
  </sheets>
  <definedNames>
    <definedName name="solver_adj" localSheetId="3" hidden="1">Parcial!#REF!</definedName>
    <definedName name="solver_adj" localSheetId="2" hidden="1">'Regrese (2)'!$O$4:$O$6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3" hidden="1">Parcial!#REF!</definedName>
    <definedName name="solver_opt" localSheetId="2" hidden="1">'Regrese (2)'!$O$8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bv" localSheetId="2" hidden="1">1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1</definedName>
    <definedName name="solver_scl" localSheetId="2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2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" i="6" l="1"/>
  <c r="AN12" i="6"/>
  <c r="AM12" i="6"/>
  <c r="AL12" i="6"/>
  <c r="AK12" i="6"/>
  <c r="AJ12" i="6"/>
  <c r="AI12" i="6"/>
  <c r="AH12" i="6"/>
  <c r="AG12" i="6"/>
  <c r="AF12" i="6"/>
  <c r="AO11" i="6"/>
  <c r="AN11" i="6"/>
  <c r="AM11" i="6"/>
  <c r="AL11" i="6"/>
  <c r="AK11" i="6"/>
  <c r="AJ11" i="6"/>
  <c r="AI11" i="6"/>
  <c r="AH11" i="6"/>
  <c r="AG11" i="6"/>
  <c r="AF11" i="6"/>
  <c r="AO10" i="6"/>
  <c r="AN10" i="6"/>
  <c r="AM10" i="6"/>
  <c r="AL10" i="6"/>
  <c r="AK10" i="6"/>
  <c r="AJ10" i="6"/>
  <c r="AI10" i="6"/>
  <c r="AH10" i="6"/>
  <c r="AG10" i="6"/>
  <c r="AF10" i="6"/>
  <c r="AO9" i="6"/>
  <c r="AN9" i="6"/>
  <c r="AM9" i="6"/>
  <c r="AL9" i="6"/>
  <c r="AK9" i="6"/>
  <c r="AJ9" i="6"/>
  <c r="AI9" i="6"/>
  <c r="AH9" i="6"/>
  <c r="AG9" i="6"/>
  <c r="AF9" i="6"/>
  <c r="AO8" i="6"/>
  <c r="AN8" i="6"/>
  <c r="AM8" i="6"/>
  <c r="AL8" i="6"/>
  <c r="AK8" i="6"/>
  <c r="AJ8" i="6"/>
  <c r="AI8" i="6"/>
  <c r="AH8" i="6"/>
  <c r="AG8" i="6"/>
  <c r="AF8" i="6"/>
  <c r="AG7" i="6"/>
  <c r="AH7" i="6"/>
  <c r="AI7" i="6"/>
  <c r="AJ7" i="6"/>
  <c r="AK7" i="6"/>
  <c r="AL7" i="6"/>
  <c r="AM7" i="6"/>
  <c r="AN7" i="6"/>
  <c r="AO7" i="6"/>
  <c r="AF7" i="6"/>
  <c r="AG6" i="6"/>
  <c r="AH6" i="6"/>
  <c r="AI6" i="6"/>
  <c r="AJ6" i="6"/>
  <c r="AK6" i="6"/>
  <c r="AL6" i="6"/>
  <c r="AM6" i="6"/>
  <c r="AN6" i="6"/>
  <c r="AO6" i="6"/>
  <c r="AF6" i="6"/>
  <c r="AG5" i="6"/>
  <c r="AH5" i="6"/>
  <c r="AI5" i="6"/>
  <c r="AJ5" i="6"/>
  <c r="AK5" i="6"/>
  <c r="AL5" i="6"/>
  <c r="AM5" i="6"/>
  <c r="AN5" i="6"/>
  <c r="AO5" i="6"/>
  <c r="AF5" i="6"/>
  <c r="AG4" i="6"/>
  <c r="AH4" i="6"/>
  <c r="AI4" i="6"/>
  <c r="AJ4" i="6"/>
  <c r="AK4" i="6"/>
  <c r="AL4" i="6"/>
  <c r="AM4" i="6"/>
  <c r="AN4" i="6"/>
  <c r="AO4" i="6"/>
  <c r="AF4" i="6"/>
  <c r="AO3" i="6"/>
  <c r="AG3" i="6"/>
  <c r="AH3" i="6"/>
  <c r="AI3" i="6"/>
  <c r="AJ3" i="6"/>
  <c r="AK3" i="6"/>
  <c r="AL3" i="6"/>
  <c r="AM3" i="6"/>
  <c r="AN3" i="6"/>
  <c r="AF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B101" i="6"/>
  <c r="C101" i="6"/>
  <c r="D101" i="6"/>
  <c r="B102" i="6"/>
  <c r="C102" i="6"/>
  <c r="D102" i="6"/>
  <c r="D3" i="6"/>
  <c r="C3" i="6"/>
  <c r="B3" i="6"/>
  <c r="M82" i="5" a="1"/>
  <c r="N82" i="5" s="1"/>
  <c r="S75" i="5" a="1"/>
  <c r="S75" i="5" s="1"/>
  <c r="F53" i="5" a="1"/>
  <c r="G53" i="5" s="1"/>
  <c r="F50" i="5" a="1"/>
  <c r="G50" i="5" s="1"/>
  <c r="L32" i="5" a="1"/>
  <c r="L32" i="5" s="1"/>
  <c r="B19" i="5" a="1"/>
  <c r="B19" i="5" s="1"/>
  <c r="O5" i="5" a="1"/>
  <c r="S5" i="5" s="1"/>
  <c r="R12" i="4"/>
  <c r="R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" i="4"/>
  <c r="D28" i="4"/>
  <c r="D27" i="4"/>
  <c r="C28" i="4"/>
  <c r="C27" i="4"/>
  <c r="D23" i="4"/>
  <c r="B28" i="4"/>
  <c r="B27" i="4"/>
  <c r="C23" i="4"/>
  <c r="G8" i="4" s="1"/>
  <c r="B23" i="4"/>
  <c r="E13" i="4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J26" i="3"/>
  <c r="M26" i="3" s="1"/>
  <c r="O26" i="3" s="1"/>
  <c r="J25" i="3"/>
  <c r="K25" i="3" s="1"/>
  <c r="C23" i="3"/>
  <c r="G11" i="3" s="1"/>
  <c r="B23" i="3"/>
  <c r="E13" i="3" s="1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H6" i="6" l="1"/>
  <c r="J40" i="6"/>
  <c r="I6" i="6"/>
  <c r="E54" i="6"/>
  <c r="H75" i="6"/>
  <c r="E35" i="6"/>
  <c r="E31" i="6"/>
  <c r="H7" i="6"/>
  <c r="G95" i="6"/>
  <c r="M51" i="6"/>
  <c r="L30" i="6"/>
  <c r="G33" i="6"/>
  <c r="L29" i="6"/>
  <c r="E4" i="6"/>
  <c r="G70" i="6"/>
  <c r="M94" i="6"/>
  <c r="G66" i="6"/>
  <c r="G58" i="6"/>
  <c r="G46" i="6"/>
  <c r="J102" i="6"/>
  <c r="H102" i="6"/>
  <c r="E98" i="6"/>
  <c r="I66" i="6"/>
  <c r="F54" i="6"/>
  <c r="G34" i="6"/>
  <c r="G22" i="6"/>
  <c r="J77" i="6"/>
  <c r="M65" i="6"/>
  <c r="G57" i="6"/>
  <c r="G41" i="6"/>
  <c r="L41" i="6"/>
  <c r="L5" i="6"/>
  <c r="J28" i="6"/>
  <c r="G47" i="6"/>
  <c r="F35" i="6"/>
  <c r="I55" i="6"/>
  <c r="G31" i="6"/>
  <c r="E49" i="6"/>
  <c r="N3" i="6"/>
  <c r="E72" i="6"/>
  <c r="M52" i="6"/>
  <c r="E30" i="6"/>
  <c r="M30" i="6"/>
  <c r="I92" i="6"/>
  <c r="I80" i="6"/>
  <c r="F22" i="6"/>
  <c r="L18" i="6"/>
  <c r="L40" i="6"/>
  <c r="L17" i="6"/>
  <c r="K29" i="6"/>
  <c r="F101" i="6"/>
  <c r="F42" i="6"/>
  <c r="M31" i="6"/>
  <c r="E12" i="6"/>
  <c r="K101" i="6"/>
  <c r="I53" i="6"/>
  <c r="F23" i="6"/>
  <c r="H96" i="6"/>
  <c r="L84" i="6"/>
  <c r="M39" i="6"/>
  <c r="M29" i="6"/>
  <c r="M18" i="6"/>
  <c r="E77" i="6"/>
  <c r="G42" i="6"/>
  <c r="J91" i="6"/>
  <c r="G87" i="6"/>
  <c r="F53" i="6"/>
  <c r="E42" i="6"/>
  <c r="H95" i="6"/>
  <c r="F41" i="6"/>
  <c r="G38" i="6"/>
  <c r="L35" i="6"/>
  <c r="F25" i="6"/>
  <c r="G9" i="6"/>
  <c r="F6" i="6"/>
  <c r="G98" i="6"/>
  <c r="F90" i="6"/>
  <c r="E84" i="6"/>
  <c r="I71" i="6"/>
  <c r="I59" i="6"/>
  <c r="N12" i="6"/>
  <c r="N82" i="6"/>
  <c r="M71" i="6"/>
  <c r="J55" i="6"/>
  <c r="H8" i="6"/>
  <c r="N101" i="6"/>
  <c r="J93" i="6"/>
  <c r="G89" i="6"/>
  <c r="N77" i="6"/>
  <c r="K54" i="6"/>
  <c r="G23" i="6"/>
  <c r="M15" i="6"/>
  <c r="I11" i="6"/>
  <c r="I93" i="6"/>
  <c r="I89" i="6"/>
  <c r="F85" i="6"/>
  <c r="M77" i="6"/>
  <c r="M42" i="6"/>
  <c r="F92" i="6"/>
  <c r="K84" i="6"/>
  <c r="G77" i="6"/>
  <c r="J42" i="6"/>
  <c r="J92" i="6"/>
  <c r="J88" i="6"/>
  <c r="J95" i="6"/>
  <c r="L80" i="6"/>
  <c r="F77" i="6"/>
  <c r="J66" i="6"/>
  <c r="J52" i="6"/>
  <c r="G40" i="6"/>
  <c r="J36" i="6"/>
  <c r="M27" i="6"/>
  <c r="G17" i="6"/>
  <c r="J81" i="6"/>
  <c r="J67" i="6"/>
  <c r="E50" i="6"/>
  <c r="K102" i="6"/>
  <c r="G52" i="6"/>
  <c r="H45" i="6"/>
  <c r="E36" i="6"/>
  <c r="E23" i="6"/>
  <c r="I81" i="6"/>
  <c r="E56" i="6"/>
  <c r="F10" i="6"/>
  <c r="E73" i="6"/>
  <c r="G10" i="6"/>
  <c r="H42" i="6"/>
  <c r="H9" i="6"/>
  <c r="F21" i="6"/>
  <c r="N94" i="6"/>
  <c r="E83" i="6"/>
  <c r="J79" i="6"/>
  <c r="J69" i="6"/>
  <c r="N66" i="6"/>
  <c r="E62" i="6"/>
  <c r="F58" i="6"/>
  <c r="E52" i="6"/>
  <c r="H44" i="6"/>
  <c r="N41" i="6"/>
  <c r="H32" i="6"/>
  <c r="G19" i="6"/>
  <c r="J5" i="6"/>
  <c r="E64" i="6"/>
  <c r="G99" i="6"/>
  <c r="G101" i="6"/>
  <c r="K90" i="6"/>
  <c r="F79" i="6"/>
  <c r="G76" i="6"/>
  <c r="J54" i="6"/>
  <c r="J31" i="6"/>
  <c r="E19" i="6"/>
  <c r="J56" i="6"/>
  <c r="G24" i="6"/>
  <c r="F24" i="6"/>
  <c r="F97" i="6"/>
  <c r="K89" i="6"/>
  <c r="I8" i="6"/>
  <c r="N89" i="6"/>
  <c r="J68" i="6"/>
  <c r="F34" i="6"/>
  <c r="L31" i="6"/>
  <c r="N22" i="6"/>
  <c r="K18" i="6"/>
  <c r="L7" i="6"/>
  <c r="F67" i="6"/>
  <c r="E85" i="6"/>
  <c r="H82" i="6"/>
  <c r="G75" i="6"/>
  <c r="M64" i="6"/>
  <c r="N42" i="6"/>
  <c r="M40" i="6"/>
  <c r="L28" i="6"/>
  <c r="E24" i="6"/>
  <c r="I18" i="6"/>
  <c r="K7" i="6"/>
  <c r="N69" i="6"/>
  <c r="E65" i="6"/>
  <c r="H46" i="6"/>
  <c r="J43" i="6"/>
  <c r="M41" i="6"/>
  <c r="E27" i="6"/>
  <c r="E76" i="6"/>
  <c r="H92" i="6"/>
  <c r="M87" i="6"/>
  <c r="G72" i="6"/>
  <c r="G69" i="6"/>
  <c r="K66" i="6"/>
  <c r="H64" i="6"/>
  <c r="E61" i="6"/>
  <c r="G45" i="6"/>
  <c r="F43" i="6"/>
  <c r="E39" i="6"/>
  <c r="I35" i="6"/>
  <c r="J33" i="6"/>
  <c r="L20" i="6"/>
  <c r="E17" i="6"/>
  <c r="F13" i="6"/>
  <c r="L9" i="6"/>
  <c r="N7" i="6"/>
  <c r="I101" i="6"/>
  <c r="M90" i="6"/>
  <c r="L89" i="6"/>
  <c r="F72" i="6"/>
  <c r="G64" i="6"/>
  <c r="H57" i="6"/>
  <c r="G48" i="6"/>
  <c r="I33" i="6"/>
  <c r="M7" i="6"/>
  <c r="I32" i="6"/>
  <c r="G29" i="6"/>
  <c r="E26" i="6"/>
  <c r="E20" i="6"/>
  <c r="J16" i="6"/>
  <c r="F9" i="6"/>
  <c r="I7" i="6"/>
  <c r="G6" i="6"/>
  <c r="J101" i="6"/>
  <c r="N87" i="6"/>
  <c r="G83" i="6"/>
  <c r="E80" i="6"/>
  <c r="L71" i="6"/>
  <c r="I69" i="6"/>
  <c r="G60" i="6"/>
  <c r="E48" i="6"/>
  <c r="L42" i="6"/>
  <c r="E41" i="6"/>
  <c r="F31" i="6"/>
  <c r="E29" i="6"/>
  <c r="M19" i="6"/>
  <c r="G18" i="6"/>
  <c r="N16" i="6"/>
  <c r="F71" i="6"/>
  <c r="F60" i="6"/>
  <c r="I54" i="6"/>
  <c r="L47" i="6"/>
  <c r="L44" i="6"/>
  <c r="F37" i="6"/>
  <c r="N30" i="6"/>
  <c r="E25" i="6"/>
  <c r="L19" i="6"/>
  <c r="F18" i="6"/>
  <c r="G7" i="6"/>
  <c r="G5" i="6"/>
  <c r="K19" i="6"/>
  <c r="M17" i="6"/>
  <c r="G100" i="6"/>
  <c r="K96" i="6"/>
  <c r="G94" i="6"/>
  <c r="M89" i="6"/>
  <c r="N76" i="6"/>
  <c r="E68" i="6"/>
  <c r="K65" i="6"/>
  <c r="G63" i="6"/>
  <c r="M59" i="6"/>
  <c r="H55" i="6"/>
  <c r="E47" i="6"/>
  <c r="H37" i="6"/>
  <c r="M34" i="6"/>
  <c r="E32" i="6"/>
  <c r="H19" i="6"/>
  <c r="G11" i="6"/>
  <c r="K8" i="6"/>
  <c r="N100" i="6"/>
  <c r="E96" i="6"/>
  <c r="H94" i="6"/>
  <c r="L91" i="6"/>
  <c r="E89" i="6"/>
  <c r="G82" i="6"/>
  <c r="M76" i="6"/>
  <c r="E71" i="6"/>
  <c r="K67" i="6"/>
  <c r="J65" i="6"/>
  <c r="N63" i="6"/>
  <c r="F59" i="6"/>
  <c r="E55" i="6"/>
  <c r="J53" i="6"/>
  <c r="K43" i="6"/>
  <c r="N40" i="6"/>
  <c r="H34" i="6"/>
  <c r="N31" i="6"/>
  <c r="F30" i="6"/>
  <c r="K17" i="6"/>
  <c r="E11" i="6"/>
  <c r="J8" i="6"/>
  <c r="I102" i="6"/>
  <c r="M99" i="6"/>
  <c r="F96" i="6"/>
  <c r="L90" i="6"/>
  <c r="G88" i="6"/>
  <c r="G78" i="6"/>
  <c r="L76" i="6"/>
  <c r="I65" i="6"/>
  <c r="L55" i="6"/>
  <c r="F46" i="6"/>
  <c r="H43" i="6"/>
  <c r="N33" i="6"/>
  <c r="I19" i="6"/>
  <c r="J17" i="6"/>
  <c r="G14" i="6"/>
  <c r="N6" i="6"/>
  <c r="J4" i="6"/>
  <c r="L88" i="6"/>
  <c r="I78" i="6"/>
  <c r="K72" i="6"/>
  <c r="N52" i="6"/>
  <c r="J46" i="6"/>
  <c r="E43" i="6"/>
  <c r="H33" i="6"/>
  <c r="J10" i="6"/>
  <c r="L8" i="6"/>
  <c r="M6" i="6"/>
  <c r="J48" i="6"/>
  <c r="L102" i="6"/>
  <c r="H88" i="6"/>
  <c r="I83" i="6"/>
  <c r="L79" i="6"/>
  <c r="J70" i="6"/>
  <c r="L66" i="6"/>
  <c r="L65" i="6"/>
  <c r="J64" i="6"/>
  <c r="E59" i="6"/>
  <c r="H54" i="6"/>
  <c r="G53" i="6"/>
  <c r="M46" i="6"/>
  <c r="I44" i="6"/>
  <c r="N29" i="6"/>
  <c r="E21" i="6"/>
  <c r="N19" i="6"/>
  <c r="N18" i="6"/>
  <c r="E13" i="6"/>
  <c r="J7" i="6"/>
  <c r="J6" i="6"/>
  <c r="I5" i="6"/>
  <c r="G16" i="6"/>
  <c r="F102" i="6"/>
  <c r="G96" i="6"/>
  <c r="J90" i="6"/>
  <c r="F89" i="6"/>
  <c r="E88" i="6"/>
  <c r="M82" i="6"/>
  <c r="H80" i="6"/>
  <c r="M78" i="6"/>
  <c r="L77" i="6"/>
  <c r="J76" i="6"/>
  <c r="E74" i="6"/>
  <c r="H69" i="6"/>
  <c r="I67" i="6"/>
  <c r="H66" i="6"/>
  <c r="G65" i="6"/>
  <c r="K60" i="6"/>
  <c r="N58" i="6"/>
  <c r="I57" i="6"/>
  <c r="G54" i="6"/>
  <c r="E53" i="6"/>
  <c r="N51" i="6"/>
  <c r="M47" i="6"/>
  <c r="E44" i="6"/>
  <c r="K42" i="6"/>
  <c r="K41" i="6"/>
  <c r="E37" i="6"/>
  <c r="G35" i="6"/>
  <c r="K31" i="6"/>
  <c r="K30" i="6"/>
  <c r="J29" i="6"/>
  <c r="E28" i="6"/>
  <c r="L24" i="6"/>
  <c r="J22" i="6"/>
  <c r="K20" i="6"/>
  <c r="J19" i="6"/>
  <c r="J18" i="6"/>
  <c r="I17" i="6"/>
  <c r="G12" i="6"/>
  <c r="H10" i="6"/>
  <c r="E7" i="6"/>
  <c r="E5" i="6"/>
  <c r="E102" i="6"/>
  <c r="F94" i="6"/>
  <c r="H90" i="6"/>
  <c r="L78" i="6"/>
  <c r="K77" i="6"/>
  <c r="H76" i="6"/>
  <c r="H67" i="6"/>
  <c r="F66" i="6"/>
  <c r="F65" i="6"/>
  <c r="E60" i="6"/>
  <c r="M58" i="6"/>
  <c r="I56" i="6"/>
  <c r="F55" i="6"/>
  <c r="J41" i="6"/>
  <c r="J30" i="6"/>
  <c r="I29" i="6"/>
  <c r="J20" i="6"/>
  <c r="F12" i="6"/>
  <c r="N4" i="6"/>
  <c r="E101" i="6"/>
  <c r="E99" i="6"/>
  <c r="M95" i="6"/>
  <c r="J94" i="6"/>
  <c r="K92" i="6"/>
  <c r="G84" i="6"/>
  <c r="F82" i="6"/>
  <c r="J80" i="6"/>
  <c r="K78" i="6"/>
  <c r="G71" i="6"/>
  <c r="E67" i="6"/>
  <c r="E66" i="6"/>
  <c r="M63" i="6"/>
  <c r="L60" i="6"/>
  <c r="H56" i="6"/>
  <c r="N54" i="6"/>
  <c r="N53" i="6"/>
  <c r="G50" i="6"/>
  <c r="F47" i="6"/>
  <c r="N45" i="6"/>
  <c r="I42" i="6"/>
  <c r="I41" i="6"/>
  <c r="K36" i="6"/>
  <c r="N34" i="6"/>
  <c r="I31" i="6"/>
  <c r="I30" i="6"/>
  <c r="H22" i="6"/>
  <c r="I20" i="6"/>
  <c r="H18" i="6"/>
  <c r="G15" i="6"/>
  <c r="F11" i="6"/>
  <c r="I9" i="6"/>
  <c r="N8" i="6"/>
  <c r="E6" i="6"/>
  <c r="M4" i="6"/>
  <c r="E38" i="6"/>
  <c r="J21" i="6"/>
  <c r="N78" i="6"/>
  <c r="F61" i="6"/>
  <c r="M102" i="6"/>
  <c r="L95" i="6"/>
  <c r="K91" i="6"/>
  <c r="E90" i="6"/>
  <c r="F84" i="6"/>
  <c r="J82" i="6"/>
  <c r="J78" i="6"/>
  <c r="I77" i="6"/>
  <c r="F73" i="6"/>
  <c r="L67" i="6"/>
  <c r="L56" i="6"/>
  <c r="M54" i="6"/>
  <c r="M53" i="6"/>
  <c r="L52" i="6"/>
  <c r="I43" i="6"/>
  <c r="E40" i="6"/>
  <c r="K32" i="6"/>
  <c r="H31" i="6"/>
  <c r="H30" i="6"/>
  <c r="G27" i="6"/>
  <c r="M23" i="6"/>
  <c r="L21" i="6"/>
  <c r="H20" i="6"/>
  <c r="E15" i="6"/>
  <c r="E8" i="6"/>
  <c r="F7" i="6"/>
  <c r="N5" i="6"/>
  <c r="L4" i="6"/>
  <c r="H70" i="6"/>
  <c r="G28" i="6"/>
  <c r="M100" i="6"/>
  <c r="N88" i="6"/>
  <c r="M83" i="6"/>
  <c r="K79" i="6"/>
  <c r="H78" i="6"/>
  <c r="N70" i="6"/>
  <c r="J58" i="6"/>
  <c r="L54" i="6"/>
  <c r="L53" i="6"/>
  <c r="G36" i="6"/>
  <c r="I21" i="6"/>
  <c r="F20" i="6"/>
  <c r="M5" i="6"/>
  <c r="E100" i="6"/>
  <c r="G74" i="6"/>
  <c r="F48" i="6"/>
  <c r="J44" i="6"/>
  <c r="L100" i="6"/>
  <c r="F95" i="6"/>
  <c r="H93" i="6"/>
  <c r="I91" i="6"/>
  <c r="M88" i="6"/>
  <c r="L83" i="6"/>
  <c r="F78" i="6"/>
  <c r="M70" i="6"/>
  <c r="I68" i="6"/>
  <c r="N64" i="6"/>
  <c r="K53" i="6"/>
  <c r="H21" i="6"/>
  <c r="G59" i="6"/>
  <c r="J57" i="6"/>
  <c r="E16" i="6"/>
  <c r="M101" i="6"/>
  <c r="J100" i="6"/>
  <c r="E95" i="6"/>
  <c r="G93" i="6"/>
  <c r="E91" i="6"/>
  <c r="I90" i="6"/>
  <c r="G86" i="6"/>
  <c r="F83" i="6"/>
  <c r="H81" i="6"/>
  <c r="I79" i="6"/>
  <c r="E78" i="6"/>
  <c r="M75" i="6"/>
  <c r="L72" i="6"/>
  <c r="H68" i="6"/>
  <c r="N65" i="6"/>
  <c r="L59" i="6"/>
  <c r="H58" i="6"/>
  <c r="K55" i="6"/>
  <c r="F49" i="6"/>
  <c r="I47" i="6"/>
  <c r="J45" i="6"/>
  <c r="L43" i="6"/>
  <c r="G39" i="6"/>
  <c r="F36" i="6"/>
  <c r="J34" i="6"/>
  <c r="J32" i="6"/>
  <c r="G30" i="6"/>
  <c r="N28" i="6"/>
  <c r="N26" i="6"/>
  <c r="I23" i="6"/>
  <c r="G21" i="6"/>
  <c r="E18" i="6"/>
  <c r="M16" i="6"/>
  <c r="E14" i="6"/>
  <c r="L6" i="6"/>
  <c r="K5" i="6"/>
  <c r="G4" i="6"/>
  <c r="G51" i="6"/>
  <c r="N102" i="6"/>
  <c r="L101" i="6"/>
  <c r="E97" i="6"/>
  <c r="M91" i="6"/>
  <c r="E86" i="6"/>
  <c r="G81" i="6"/>
  <c r="E79" i="6"/>
  <c r="F70" i="6"/>
  <c r="L68" i="6"/>
  <c r="M66" i="6"/>
  <c r="L64" i="6"/>
  <c r="G62" i="6"/>
  <c r="N57" i="6"/>
  <c r="K48" i="6"/>
  <c r="N46" i="6"/>
  <c r="I45" i="6"/>
  <c r="M35" i="6"/>
  <c r="M28" i="6"/>
  <c r="F19" i="6"/>
  <c r="N17" i="6"/>
  <c r="L16" i="6"/>
  <c r="N10" i="6"/>
  <c r="J9" i="6"/>
  <c r="K6" i="6"/>
  <c r="N74" i="6"/>
  <c r="K100" i="6"/>
  <c r="L99" i="6"/>
  <c r="M98" i="6"/>
  <c r="N97" i="6"/>
  <c r="E94" i="6"/>
  <c r="F93" i="6"/>
  <c r="G92" i="6"/>
  <c r="H91" i="6"/>
  <c r="J89" i="6"/>
  <c r="K88" i="6"/>
  <c r="L87" i="6"/>
  <c r="M86" i="6"/>
  <c r="N85" i="6"/>
  <c r="E82" i="6"/>
  <c r="F81" i="6"/>
  <c r="G80" i="6"/>
  <c r="H79" i="6"/>
  <c r="K76" i="6"/>
  <c r="L75" i="6"/>
  <c r="M74" i="6"/>
  <c r="N73" i="6"/>
  <c r="E70" i="6"/>
  <c r="F69" i="6"/>
  <c r="G68" i="6"/>
  <c r="K64" i="6"/>
  <c r="L63" i="6"/>
  <c r="M62" i="6"/>
  <c r="N61" i="6"/>
  <c r="E58" i="6"/>
  <c r="F57" i="6"/>
  <c r="G56" i="6"/>
  <c r="K52" i="6"/>
  <c r="L51" i="6"/>
  <c r="M50" i="6"/>
  <c r="N49" i="6"/>
  <c r="E46" i="6"/>
  <c r="F45" i="6"/>
  <c r="G44" i="6"/>
  <c r="K40" i="6"/>
  <c r="L39" i="6"/>
  <c r="M38" i="6"/>
  <c r="N37" i="6"/>
  <c r="E34" i="6"/>
  <c r="F33" i="6"/>
  <c r="G32" i="6"/>
  <c r="K28" i="6"/>
  <c r="L27" i="6"/>
  <c r="M26" i="6"/>
  <c r="N25" i="6"/>
  <c r="E22" i="6"/>
  <c r="G20" i="6"/>
  <c r="K16" i="6"/>
  <c r="L15" i="6"/>
  <c r="M14" i="6"/>
  <c r="N13" i="6"/>
  <c r="E10" i="6"/>
  <c r="G8" i="6"/>
  <c r="K4" i="6"/>
  <c r="N75" i="6"/>
  <c r="N86" i="6"/>
  <c r="N38" i="6"/>
  <c r="K99" i="6"/>
  <c r="L98" i="6"/>
  <c r="M97" i="6"/>
  <c r="N96" i="6"/>
  <c r="E93" i="6"/>
  <c r="G91" i="6"/>
  <c r="K87" i="6"/>
  <c r="L86" i="6"/>
  <c r="M85" i="6"/>
  <c r="N84" i="6"/>
  <c r="E81" i="6"/>
  <c r="F80" i="6"/>
  <c r="G79" i="6"/>
  <c r="K75" i="6"/>
  <c r="L74" i="6"/>
  <c r="M73" i="6"/>
  <c r="N72" i="6"/>
  <c r="E69" i="6"/>
  <c r="F68" i="6"/>
  <c r="G67" i="6"/>
  <c r="K63" i="6"/>
  <c r="L62" i="6"/>
  <c r="M61" i="6"/>
  <c r="N60" i="6"/>
  <c r="E57" i="6"/>
  <c r="F56" i="6"/>
  <c r="G55" i="6"/>
  <c r="K51" i="6"/>
  <c r="L50" i="6"/>
  <c r="M49" i="6"/>
  <c r="N48" i="6"/>
  <c r="E45" i="6"/>
  <c r="F44" i="6"/>
  <c r="G43" i="6"/>
  <c r="K39" i="6"/>
  <c r="L38" i="6"/>
  <c r="M37" i="6"/>
  <c r="N36" i="6"/>
  <c r="E33" i="6"/>
  <c r="F32" i="6"/>
  <c r="K27" i="6"/>
  <c r="L26" i="6"/>
  <c r="M25" i="6"/>
  <c r="N24" i="6"/>
  <c r="K15" i="6"/>
  <c r="L14" i="6"/>
  <c r="M13" i="6"/>
  <c r="E9" i="6"/>
  <c r="F8" i="6"/>
  <c r="N99" i="6"/>
  <c r="N14" i="6"/>
  <c r="G102" i="6"/>
  <c r="H101" i="6"/>
  <c r="I100" i="6"/>
  <c r="J99" i="6"/>
  <c r="K98" i="6"/>
  <c r="L97" i="6"/>
  <c r="M96" i="6"/>
  <c r="N95" i="6"/>
  <c r="E92" i="6"/>
  <c r="F91" i="6"/>
  <c r="G90" i="6"/>
  <c r="H89" i="6"/>
  <c r="I88" i="6"/>
  <c r="J87" i="6"/>
  <c r="K86" i="6"/>
  <c r="L85" i="6"/>
  <c r="M84" i="6"/>
  <c r="N83" i="6"/>
  <c r="H77" i="6"/>
  <c r="I76" i="6"/>
  <c r="J75" i="6"/>
  <c r="K74" i="6"/>
  <c r="L73" i="6"/>
  <c r="M72" i="6"/>
  <c r="N71" i="6"/>
  <c r="H65" i="6"/>
  <c r="I64" i="6"/>
  <c r="J63" i="6"/>
  <c r="K62" i="6"/>
  <c r="L61" i="6"/>
  <c r="M60" i="6"/>
  <c r="N59" i="6"/>
  <c r="H53" i="6"/>
  <c r="I52" i="6"/>
  <c r="J51" i="6"/>
  <c r="K50" i="6"/>
  <c r="L49" i="6"/>
  <c r="M48" i="6"/>
  <c r="N47" i="6"/>
  <c r="H41" i="6"/>
  <c r="I40" i="6"/>
  <c r="J39" i="6"/>
  <c r="K38" i="6"/>
  <c r="L37" i="6"/>
  <c r="M36" i="6"/>
  <c r="N35" i="6"/>
  <c r="H29" i="6"/>
  <c r="I28" i="6"/>
  <c r="J27" i="6"/>
  <c r="K26" i="6"/>
  <c r="L25" i="6"/>
  <c r="M24" i="6"/>
  <c r="N23" i="6"/>
  <c r="H17" i="6"/>
  <c r="I16" i="6"/>
  <c r="J15" i="6"/>
  <c r="K14" i="6"/>
  <c r="L13" i="6"/>
  <c r="M12" i="6"/>
  <c r="N11" i="6"/>
  <c r="H5" i="6"/>
  <c r="I4" i="6"/>
  <c r="N98" i="6"/>
  <c r="H100" i="6"/>
  <c r="I99" i="6"/>
  <c r="J98" i="6"/>
  <c r="K97" i="6"/>
  <c r="L96" i="6"/>
  <c r="I87" i="6"/>
  <c r="J86" i="6"/>
  <c r="K85" i="6"/>
  <c r="I75" i="6"/>
  <c r="J74" i="6"/>
  <c r="K73" i="6"/>
  <c r="I63" i="6"/>
  <c r="J62" i="6"/>
  <c r="K61" i="6"/>
  <c r="H52" i="6"/>
  <c r="I51" i="6"/>
  <c r="J50" i="6"/>
  <c r="K49" i="6"/>
  <c r="L48" i="6"/>
  <c r="H40" i="6"/>
  <c r="I39" i="6"/>
  <c r="J38" i="6"/>
  <c r="K37" i="6"/>
  <c r="L36" i="6"/>
  <c r="H28" i="6"/>
  <c r="I27" i="6"/>
  <c r="J26" i="6"/>
  <c r="K25" i="6"/>
  <c r="H16" i="6"/>
  <c r="I15" i="6"/>
  <c r="J14" i="6"/>
  <c r="K13" i="6"/>
  <c r="L12" i="6"/>
  <c r="M11" i="6"/>
  <c r="H4" i="6"/>
  <c r="J97" i="6"/>
  <c r="H87" i="6"/>
  <c r="I74" i="6"/>
  <c r="I62" i="6"/>
  <c r="J61" i="6"/>
  <c r="H51" i="6"/>
  <c r="I50" i="6"/>
  <c r="J49" i="6"/>
  <c r="H39" i="6"/>
  <c r="I38" i="6"/>
  <c r="J37" i="6"/>
  <c r="F29" i="6"/>
  <c r="H27" i="6"/>
  <c r="I26" i="6"/>
  <c r="J25" i="6"/>
  <c r="K24" i="6"/>
  <c r="L23" i="6"/>
  <c r="M22" i="6"/>
  <c r="N21" i="6"/>
  <c r="F17" i="6"/>
  <c r="H15" i="6"/>
  <c r="I14" i="6"/>
  <c r="J13" i="6"/>
  <c r="K12" i="6"/>
  <c r="L11" i="6"/>
  <c r="M10" i="6"/>
  <c r="N9" i="6"/>
  <c r="F5" i="6"/>
  <c r="N50" i="6"/>
  <c r="I98" i="6"/>
  <c r="F100" i="6"/>
  <c r="H98" i="6"/>
  <c r="I97" i="6"/>
  <c r="J96" i="6"/>
  <c r="K95" i="6"/>
  <c r="L94" i="6"/>
  <c r="M93" i="6"/>
  <c r="N92" i="6"/>
  <c r="F88" i="6"/>
  <c r="H86" i="6"/>
  <c r="I85" i="6"/>
  <c r="J84" i="6"/>
  <c r="K83" i="6"/>
  <c r="L82" i="6"/>
  <c r="M81" i="6"/>
  <c r="N80" i="6"/>
  <c r="F76" i="6"/>
  <c r="H74" i="6"/>
  <c r="I73" i="6"/>
  <c r="J72" i="6"/>
  <c r="K71" i="6"/>
  <c r="L70" i="6"/>
  <c r="M69" i="6"/>
  <c r="N68" i="6"/>
  <c r="F64" i="6"/>
  <c r="H62" i="6"/>
  <c r="I61" i="6"/>
  <c r="J60" i="6"/>
  <c r="K59" i="6"/>
  <c r="L58" i="6"/>
  <c r="M57" i="6"/>
  <c r="N56" i="6"/>
  <c r="F52" i="6"/>
  <c r="H50" i="6"/>
  <c r="I49" i="6"/>
  <c r="K47" i="6"/>
  <c r="L46" i="6"/>
  <c r="M45" i="6"/>
  <c r="N44" i="6"/>
  <c r="F40" i="6"/>
  <c r="H38" i="6"/>
  <c r="I37" i="6"/>
  <c r="K35" i="6"/>
  <c r="L34" i="6"/>
  <c r="M33" i="6"/>
  <c r="N32" i="6"/>
  <c r="F28" i="6"/>
  <c r="H26" i="6"/>
  <c r="I25" i="6"/>
  <c r="J24" i="6"/>
  <c r="K23" i="6"/>
  <c r="L22" i="6"/>
  <c r="M21" i="6"/>
  <c r="N20" i="6"/>
  <c r="F16" i="6"/>
  <c r="H14" i="6"/>
  <c r="I13" i="6"/>
  <c r="J12" i="6"/>
  <c r="K11" i="6"/>
  <c r="L10" i="6"/>
  <c r="M9" i="6"/>
  <c r="F4" i="6"/>
  <c r="N15" i="6"/>
  <c r="N62" i="6"/>
  <c r="J85" i="6"/>
  <c r="J73" i="6"/>
  <c r="H63" i="6"/>
  <c r="L3" i="6"/>
  <c r="F99" i="6"/>
  <c r="H97" i="6"/>
  <c r="I96" i="6"/>
  <c r="K94" i="6"/>
  <c r="L93" i="6"/>
  <c r="M92" i="6"/>
  <c r="N91" i="6"/>
  <c r="F87" i="6"/>
  <c r="H85" i="6"/>
  <c r="I84" i="6"/>
  <c r="J83" i="6"/>
  <c r="K82" i="6"/>
  <c r="L81" i="6"/>
  <c r="M80" i="6"/>
  <c r="N79" i="6"/>
  <c r="F75" i="6"/>
  <c r="H73" i="6"/>
  <c r="I72" i="6"/>
  <c r="J71" i="6"/>
  <c r="K70" i="6"/>
  <c r="L69" i="6"/>
  <c r="M68" i="6"/>
  <c r="N67" i="6"/>
  <c r="F63" i="6"/>
  <c r="H61" i="6"/>
  <c r="I60" i="6"/>
  <c r="J59" i="6"/>
  <c r="K58" i="6"/>
  <c r="L57" i="6"/>
  <c r="M56" i="6"/>
  <c r="N55" i="6"/>
  <c r="F51" i="6"/>
  <c r="H49" i="6"/>
  <c r="I48" i="6"/>
  <c r="J47" i="6"/>
  <c r="K46" i="6"/>
  <c r="L45" i="6"/>
  <c r="M44" i="6"/>
  <c r="N43" i="6"/>
  <c r="F39" i="6"/>
  <c r="I36" i="6"/>
  <c r="J35" i="6"/>
  <c r="K34" i="6"/>
  <c r="L33" i="6"/>
  <c r="M32" i="6"/>
  <c r="F27" i="6"/>
  <c r="G26" i="6"/>
  <c r="H25" i="6"/>
  <c r="I24" i="6"/>
  <c r="J23" i="6"/>
  <c r="K22" i="6"/>
  <c r="M20" i="6"/>
  <c r="F15" i="6"/>
  <c r="H13" i="6"/>
  <c r="I12" i="6"/>
  <c r="J11" i="6"/>
  <c r="K10" i="6"/>
  <c r="M8" i="6"/>
  <c r="N39" i="6"/>
  <c r="N27" i="6"/>
  <c r="H99" i="6"/>
  <c r="I86" i="6"/>
  <c r="N81" i="6"/>
  <c r="F98" i="6"/>
  <c r="G97" i="6"/>
  <c r="I95" i="6"/>
  <c r="K93" i="6"/>
  <c r="L92" i="6"/>
  <c r="N90" i="6"/>
  <c r="E87" i="6"/>
  <c r="F86" i="6"/>
  <c r="G85" i="6"/>
  <c r="H84" i="6"/>
  <c r="K81" i="6"/>
  <c r="M79" i="6"/>
  <c r="E75" i="6"/>
  <c r="F74" i="6"/>
  <c r="G73" i="6"/>
  <c r="H72" i="6"/>
  <c r="K69" i="6"/>
  <c r="M67" i="6"/>
  <c r="E63" i="6"/>
  <c r="F62" i="6"/>
  <c r="G61" i="6"/>
  <c r="H60" i="6"/>
  <c r="K57" i="6"/>
  <c r="M55" i="6"/>
  <c r="E51" i="6"/>
  <c r="F50" i="6"/>
  <c r="G49" i="6"/>
  <c r="H48" i="6"/>
  <c r="K45" i="6"/>
  <c r="M43" i="6"/>
  <c r="F38" i="6"/>
  <c r="G37" i="6"/>
  <c r="H36" i="6"/>
  <c r="K33" i="6"/>
  <c r="L32" i="6"/>
  <c r="F26" i="6"/>
  <c r="G25" i="6"/>
  <c r="H24" i="6"/>
  <c r="K21" i="6"/>
  <c r="F14" i="6"/>
  <c r="G13" i="6"/>
  <c r="H12" i="6"/>
  <c r="K9" i="6"/>
  <c r="N93" i="6"/>
  <c r="I94" i="6"/>
  <c r="H83" i="6"/>
  <c r="I82" i="6"/>
  <c r="K80" i="6"/>
  <c r="H71" i="6"/>
  <c r="I70" i="6"/>
  <c r="K68" i="6"/>
  <c r="H59" i="6"/>
  <c r="I58" i="6"/>
  <c r="K56" i="6"/>
  <c r="H47" i="6"/>
  <c r="I46" i="6"/>
  <c r="K44" i="6"/>
  <c r="H35" i="6"/>
  <c r="I34" i="6"/>
  <c r="H23" i="6"/>
  <c r="I22" i="6"/>
  <c r="H11" i="6"/>
  <c r="I10" i="6"/>
  <c r="M3" i="6"/>
  <c r="I3" i="6"/>
  <c r="J3" i="6"/>
  <c r="K3" i="6"/>
  <c r="H3" i="6"/>
  <c r="F3" i="6"/>
  <c r="G3" i="6"/>
  <c r="E3" i="6"/>
  <c r="N85" i="5"/>
  <c r="M83" i="5"/>
  <c r="M86" i="5"/>
  <c r="M82" i="5"/>
  <c r="O85" i="5"/>
  <c r="M85" i="5"/>
  <c r="O84" i="5"/>
  <c r="N84" i="5"/>
  <c r="M84" i="5"/>
  <c r="O83" i="5"/>
  <c r="N83" i="5"/>
  <c r="O86" i="5"/>
  <c r="O82" i="5"/>
  <c r="N86" i="5"/>
  <c r="S77" i="5"/>
  <c r="U77" i="5"/>
  <c r="T77" i="5"/>
  <c r="W76" i="5"/>
  <c r="V76" i="5"/>
  <c r="U76" i="5"/>
  <c r="V77" i="5"/>
  <c r="T76" i="5"/>
  <c r="S76" i="5"/>
  <c r="W75" i="5"/>
  <c r="V75" i="5"/>
  <c r="W77" i="5"/>
  <c r="U75" i="5"/>
  <c r="T75" i="5"/>
  <c r="J57" i="5"/>
  <c r="H55" i="5"/>
  <c r="F53" i="5"/>
  <c r="I57" i="5"/>
  <c r="G55" i="5"/>
  <c r="H57" i="5"/>
  <c r="F55" i="5"/>
  <c r="G57" i="5"/>
  <c r="H54" i="5"/>
  <c r="I56" i="5"/>
  <c r="G54" i="5"/>
  <c r="J54" i="5"/>
  <c r="I54" i="5"/>
  <c r="J56" i="5"/>
  <c r="H56" i="5"/>
  <c r="G56" i="5"/>
  <c r="J53" i="5"/>
  <c r="F57" i="5"/>
  <c r="F54" i="5"/>
  <c r="F56" i="5"/>
  <c r="I53" i="5"/>
  <c r="J55" i="5"/>
  <c r="H53" i="5"/>
  <c r="I55" i="5"/>
  <c r="I50" i="5"/>
  <c r="F50" i="5"/>
  <c r="J51" i="5"/>
  <c r="I51" i="5"/>
  <c r="H51" i="5"/>
  <c r="G51" i="5"/>
  <c r="F51" i="5"/>
  <c r="J50" i="5"/>
  <c r="H50" i="5"/>
  <c r="M32" i="5"/>
  <c r="P33" i="5"/>
  <c r="M33" i="5"/>
  <c r="L33" i="5"/>
  <c r="P32" i="5"/>
  <c r="O33" i="5"/>
  <c r="N33" i="5"/>
  <c r="O32" i="5"/>
  <c r="N32" i="5"/>
  <c r="C21" i="5"/>
  <c r="E22" i="5"/>
  <c r="D22" i="5"/>
  <c r="B20" i="5"/>
  <c r="D23" i="5"/>
  <c r="C23" i="5"/>
  <c r="B23" i="5"/>
  <c r="C22" i="5"/>
  <c r="F19" i="5"/>
  <c r="E23" i="5"/>
  <c r="D20" i="5"/>
  <c r="C20" i="5"/>
  <c r="B22" i="5"/>
  <c r="E19" i="5"/>
  <c r="B21" i="5"/>
  <c r="F20" i="5"/>
  <c r="E20" i="5"/>
  <c r="F22" i="5"/>
  <c r="F21" i="5"/>
  <c r="D19" i="5"/>
  <c r="E21" i="5"/>
  <c r="C19" i="5"/>
  <c r="F23" i="5"/>
  <c r="D21" i="5"/>
  <c r="R5" i="5"/>
  <c r="Q5" i="5"/>
  <c r="P5" i="5"/>
  <c r="O5" i="5"/>
  <c r="G19" i="4"/>
  <c r="E21" i="4"/>
  <c r="G3" i="4"/>
  <c r="E5" i="4"/>
  <c r="E10" i="4"/>
  <c r="G18" i="4"/>
  <c r="E20" i="4"/>
  <c r="G13" i="4"/>
  <c r="E15" i="4"/>
  <c r="G5" i="4"/>
  <c r="E7" i="4"/>
  <c r="G10" i="4"/>
  <c r="G20" i="4"/>
  <c r="E2" i="4"/>
  <c r="G15" i="4"/>
  <c r="E17" i="4"/>
  <c r="G7" i="4"/>
  <c r="G12" i="4"/>
  <c r="E14" i="4"/>
  <c r="E12" i="4"/>
  <c r="G2" i="4"/>
  <c r="E4" i="4"/>
  <c r="E9" i="4"/>
  <c r="G17" i="4"/>
  <c r="E19" i="4"/>
  <c r="G4" i="4"/>
  <c r="E6" i="4"/>
  <c r="G9" i="4"/>
  <c r="E11" i="4"/>
  <c r="G14" i="4"/>
  <c r="E16" i="4"/>
  <c r="G6" i="4"/>
  <c r="E8" i="4"/>
  <c r="G21" i="4"/>
  <c r="E3" i="4"/>
  <c r="G11" i="4"/>
  <c r="G16" i="4"/>
  <c r="E18" i="4"/>
  <c r="K26" i="3"/>
  <c r="G3" i="3"/>
  <c r="G13" i="3"/>
  <c r="E15" i="3"/>
  <c r="O8" i="3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Q82" i="5" l="1" a="1"/>
  <c r="B24" i="4"/>
  <c r="F2" i="4" s="1"/>
  <c r="C24" i="4"/>
  <c r="H8" i="4" s="1"/>
  <c r="B24" i="3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R82" i="5" l="1"/>
  <c r="S86" i="5"/>
  <c r="Q86" i="5"/>
  <c r="U84" i="5"/>
  <c r="Q84" i="5"/>
  <c r="T83" i="5"/>
  <c r="S83" i="5"/>
  <c r="U85" i="5"/>
  <c r="Q85" i="5"/>
  <c r="T85" i="5"/>
  <c r="T82" i="5"/>
  <c r="R83" i="5"/>
  <c r="U86" i="5"/>
  <c r="S85" i="5"/>
  <c r="S84" i="5"/>
  <c r="Q83" i="5"/>
  <c r="Q82" i="5"/>
  <c r="R85" i="5"/>
  <c r="T86" i="5"/>
  <c r="U82" i="5"/>
  <c r="R84" i="5"/>
  <c r="R86" i="5"/>
  <c r="S82" i="5"/>
  <c r="U83" i="5"/>
  <c r="T84" i="5"/>
  <c r="H6" i="4"/>
  <c r="H20" i="4"/>
  <c r="F12" i="4"/>
  <c r="F5" i="4"/>
  <c r="F17" i="4"/>
  <c r="F16" i="4"/>
  <c r="H15" i="4"/>
  <c r="F21" i="4"/>
  <c r="F19" i="4"/>
  <c r="F20" i="4"/>
  <c r="F8" i="4"/>
  <c r="F3" i="4"/>
  <c r="F6" i="4"/>
  <c r="F4" i="4"/>
  <c r="F10" i="4"/>
  <c r="F9" i="4"/>
  <c r="H4" i="4"/>
  <c r="H21" i="4"/>
  <c r="F18" i="4"/>
  <c r="H2" i="4"/>
  <c r="H9" i="4"/>
  <c r="F13" i="4"/>
  <c r="H18" i="4"/>
  <c r="F14" i="4"/>
  <c r="F7" i="4"/>
  <c r="H17" i="4"/>
  <c r="H13" i="4"/>
  <c r="H3" i="4"/>
  <c r="H14" i="4"/>
  <c r="H19" i="4"/>
  <c r="H11" i="4"/>
  <c r="H12" i="4"/>
  <c r="F15" i="4"/>
  <c r="H7" i="4"/>
  <c r="H5" i="4"/>
  <c r="H10" i="4"/>
  <c r="H16" i="4"/>
  <c r="F11" i="4"/>
  <c r="H13" i="3"/>
  <c r="H11" i="3"/>
  <c r="I11" i="3" s="1"/>
  <c r="H3" i="3"/>
  <c r="I3" i="3" s="1"/>
  <c r="H10" i="3"/>
  <c r="I10" i="3" s="1"/>
  <c r="H2" i="3"/>
  <c r="H19" i="3"/>
  <c r="I19" i="3" s="1"/>
  <c r="H17" i="3"/>
  <c r="I17" i="3" s="1"/>
  <c r="H18" i="3"/>
  <c r="I18" i="3" s="1"/>
  <c r="H16" i="3"/>
  <c r="I16" i="3"/>
  <c r="H4" i="3"/>
  <c r="I4" i="3" s="1"/>
  <c r="H15" i="3"/>
  <c r="H6" i="3"/>
  <c r="H9" i="3"/>
  <c r="I9" i="3" s="1"/>
  <c r="H21" i="3"/>
  <c r="I21" i="3" s="1"/>
  <c r="H12" i="3"/>
  <c r="I12" i="3" s="1"/>
  <c r="H14" i="3"/>
  <c r="I14" i="3" s="1"/>
  <c r="H8" i="3"/>
  <c r="I8" i="3"/>
  <c r="F15" i="3"/>
  <c r="F13" i="3"/>
  <c r="I13" i="3" s="1"/>
  <c r="H7" i="3"/>
  <c r="I7" i="3"/>
  <c r="H5" i="3"/>
  <c r="I5" i="3" s="1"/>
  <c r="H20" i="3"/>
  <c r="I20" i="3" s="1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Q5" i="4" l="1"/>
  <c r="Q7" i="4" s="1"/>
  <c r="Q12" i="4"/>
  <c r="Q14" i="4" s="1"/>
  <c r="H23" i="4"/>
  <c r="I15" i="3"/>
  <c r="I6" i="3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J7" i="4" l="1"/>
  <c r="L7" i="4" s="1"/>
  <c r="J19" i="4"/>
  <c r="L19" i="4" s="1"/>
  <c r="J8" i="4"/>
  <c r="L8" i="4" s="1"/>
  <c r="J20" i="4"/>
  <c r="L20" i="4" s="1"/>
  <c r="J15" i="4"/>
  <c r="L15" i="4" s="1"/>
  <c r="J16" i="4"/>
  <c r="L16" i="4" s="1"/>
  <c r="J5" i="4"/>
  <c r="L5" i="4" s="1"/>
  <c r="J9" i="4"/>
  <c r="L9" i="4" s="1"/>
  <c r="J21" i="4"/>
  <c r="L21" i="4" s="1"/>
  <c r="J10" i="4"/>
  <c r="L10" i="4" s="1"/>
  <c r="J2" i="4"/>
  <c r="L2" i="4" s="1"/>
  <c r="J13" i="4"/>
  <c r="L13" i="4" s="1"/>
  <c r="J3" i="4"/>
  <c r="L3" i="4" s="1"/>
  <c r="J4" i="4"/>
  <c r="L4" i="4" s="1"/>
  <c r="J17" i="4"/>
  <c r="L17" i="4" s="1"/>
  <c r="J11" i="4"/>
  <c r="L11" i="4" s="1"/>
  <c r="J12" i="4"/>
  <c r="L12" i="4" s="1"/>
  <c r="J14" i="4"/>
  <c r="L14" i="4" s="1"/>
  <c r="J6" i="4"/>
  <c r="L6" i="4" s="1"/>
  <c r="J18" i="4"/>
  <c r="L18" i="4" s="1"/>
  <c r="K13" i="4"/>
  <c r="M13" i="4" s="1"/>
  <c r="K16" i="4"/>
  <c r="M16" i="4" s="1"/>
  <c r="K5" i="4"/>
  <c r="M5" i="4" s="1"/>
  <c r="K17" i="4"/>
  <c r="M17" i="4" s="1"/>
  <c r="K6" i="4"/>
  <c r="M6" i="4" s="1"/>
  <c r="K18" i="4"/>
  <c r="M18" i="4" s="1"/>
  <c r="K10" i="4"/>
  <c r="M10" i="4" s="1"/>
  <c r="K2" i="4"/>
  <c r="M2" i="4" s="1"/>
  <c r="K11" i="4"/>
  <c r="M11" i="4" s="1"/>
  <c r="K12" i="4"/>
  <c r="M12" i="4" s="1"/>
  <c r="K14" i="4"/>
  <c r="M14" i="4" s="1"/>
  <c r="K3" i="4"/>
  <c r="M3" i="4" s="1"/>
  <c r="K15" i="4"/>
  <c r="M15" i="4" s="1"/>
  <c r="K4" i="4"/>
  <c r="M4" i="4" s="1"/>
  <c r="K7" i="4"/>
  <c r="M7" i="4" s="1"/>
  <c r="K19" i="4"/>
  <c r="M19" i="4" s="1"/>
  <c r="K8" i="4"/>
  <c r="M8" i="4" s="1"/>
  <c r="K20" i="4"/>
  <c r="M20" i="4" s="1"/>
  <c r="K9" i="4"/>
  <c r="M9" i="4" s="1"/>
  <c r="K21" i="4"/>
  <c r="M21" i="4" s="1"/>
  <c r="Q20" i="4"/>
  <c r="I25" i="3"/>
  <c r="L25" i="3" s="1"/>
  <c r="M25" i="3"/>
  <c r="O25" i="3" s="1"/>
  <c r="M25" i="2"/>
  <c r="O25" i="2" s="1"/>
  <c r="L25" i="2"/>
  <c r="I7" i="1"/>
  <c r="I16" i="1"/>
  <c r="I6" i="1"/>
  <c r="I14" i="1"/>
  <c r="I18" i="1"/>
  <c r="I23" i="1"/>
  <c r="O23" i="1" s="1"/>
  <c r="Q16" i="4" l="1"/>
  <c r="I29" i="3"/>
  <c r="K29" i="3" s="1"/>
</calcChain>
</file>

<file path=xl/sharedStrings.xml><?xml version="1.0" encoding="utf-8"?>
<sst xmlns="http://schemas.openxmlformats.org/spreadsheetml/2006/main" count="375" uniqueCount="179">
  <si>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</si>
  <si>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</si>
  <si>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</si>
  <si>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</si>
  <si>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</si>
  <si>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</si>
  <si>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</si>
  <si>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</si>
  <si>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</si>
  <si>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</si>
  <si>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</si>
  <si>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</si>
  <si>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</si>
  <si>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</si>
  <si>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</si>
  <si>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</si>
  <si>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</si>
  <si>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</si>
  <si>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</si>
  <si>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</si>
  <si>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</si>
  <si>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</si>
  <si>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</si>
  <si>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</si>
  <si>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</si>
  <si>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</si>
  <si>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</si>
  <si>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</si>
  <si>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</si>
  <si>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</si>
  <si>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</si>
  <si>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</si>
  <si>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</si>
  <si>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</si>
  <si>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</si>
  <si>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</si>
  <si>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</si>
  <si>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</si>
  <si>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</si>
  <si>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</si>
  <si>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</si>
  <si>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</si>
  <si>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</si>
  <si>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</si>
  <si>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</si>
  <si>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</si>
  <si>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</si>
  <si>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</si>
  <si>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</si>
  <si>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</si>
  <si>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</si>
  <si>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</si>
  <si>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</si>
  <si>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</si>
  <si>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</si>
  <si>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</si>
  <si>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</si>
  <si>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</si>
  <si>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</si>
  <si>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</si>
  <si>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</si>
  <si>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</si>
  <si>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</si>
  <si>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</si>
  <si>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</si>
  <si>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zPi</t>
  </si>
  <si>
    <t>1. model</t>
  </si>
  <si>
    <t>V = bV * P</t>
  </si>
  <si>
    <t>bV</t>
  </si>
  <si>
    <t>zVi.stř. (z P)</t>
  </si>
  <si>
    <t>2. model</t>
  </si>
  <si>
    <t>H = bH * P</t>
  </si>
  <si>
    <t>bH</t>
  </si>
  <si>
    <t>zHi.stř. (z P)</t>
  </si>
  <si>
    <t>rVH.P</t>
  </si>
  <si>
    <t>eVi</t>
  </si>
  <si>
    <t>eHi</t>
  </si>
  <si>
    <t>Kontrola</t>
  </si>
  <si>
    <t>vzorec</t>
  </si>
  <si>
    <t>Maticové násobení</t>
  </si>
  <si>
    <t>b3</t>
  </si>
  <si>
    <t>b4</t>
  </si>
  <si>
    <t>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</si>
  <si>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</si>
  <si>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</si>
  <si>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</si>
  <si>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b1 b1</t>
  </si>
  <si>
    <t>b1 b2</t>
  </si>
  <si>
    <t>b1 b3</t>
  </si>
  <si>
    <t>b1 b4</t>
  </si>
  <si>
    <t>b1 b5</t>
  </si>
  <si>
    <t>b2 b1</t>
  </si>
  <si>
    <t>b2 b2</t>
  </si>
  <si>
    <t>b2 b3</t>
  </si>
  <si>
    <t>b2 b4</t>
  </si>
  <si>
    <t>b2 b5</t>
  </si>
  <si>
    <t>b3 b1</t>
  </si>
  <si>
    <t>b3 b2</t>
  </si>
  <si>
    <t>b3 b3</t>
  </si>
  <si>
    <t>b3 b4</t>
  </si>
  <si>
    <t>b3 b5</t>
  </si>
  <si>
    <t>b4 b1</t>
  </si>
  <si>
    <t>b4 b2</t>
  </si>
  <si>
    <t>b4 b3</t>
  </si>
  <si>
    <t>b4 b4</t>
  </si>
  <si>
    <t>b4 b5</t>
  </si>
  <si>
    <t>b5 b1</t>
  </si>
  <si>
    <t>b5 b2</t>
  </si>
  <si>
    <t>b5 b3</t>
  </si>
  <si>
    <t>b5 b4</t>
  </si>
  <si>
    <t>b5 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</si>
  <si>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x B</t>
    </r>
  </si>
  <si>
    <t>b1 b1 + b2 b2 + b3 b3 + b4 b4 + b5 b5</t>
  </si>
  <si>
    <t>B</t>
  </si>
  <si>
    <t>Implikované korelace</t>
  </si>
  <si>
    <t>2faktorové řešení s nekorelovanými faktory (nákres chybí)</t>
  </si>
  <si>
    <t>r12^</t>
  </si>
  <si>
    <t xml:space="preserve">r12^ = </t>
  </si>
  <si>
    <t>b11*b12 + b21*b22</t>
  </si>
  <si>
    <t xml:space="preserve">r13^ = </t>
  </si>
  <si>
    <t>b11*b13 + b21*b23</t>
  </si>
  <si>
    <t xml:space="preserve">r2k^ = </t>
  </si>
  <si>
    <t>b12*b1k + b22*b2k</t>
  </si>
  <si>
    <t>B - matice faktorových nábojů</t>
  </si>
  <si>
    <t>tzn. regresních koeficientů mezi faktory a proměnnými</t>
  </si>
  <si>
    <t>řádek pro každou proměnnou</t>
  </si>
  <si>
    <t>sloupec pro každý faktor</t>
  </si>
  <si>
    <t>b11</t>
  </si>
  <si>
    <t>b12</t>
  </si>
  <si>
    <t>b13</t>
  </si>
  <si>
    <t>b14</t>
  </si>
  <si>
    <t>b15</t>
  </si>
  <si>
    <t>b21</t>
  </si>
  <si>
    <t>b22</t>
  </si>
  <si>
    <t>b23</t>
  </si>
  <si>
    <t>b24</t>
  </si>
  <si>
    <t>b25</t>
  </si>
  <si>
    <t>b11*b11+b21*b21</t>
  </si>
  <si>
    <t>b11*b12+b21*b22</t>
  </si>
  <si>
    <t>b11*b13+b21*b23</t>
  </si>
  <si>
    <t>b13*b14+b23*b24</t>
  </si>
  <si>
    <t>r11^</t>
  </si>
  <si>
    <t>r13^</t>
  </si>
  <si>
    <t>r34^</t>
  </si>
  <si>
    <r>
      <t xml:space="preserve">2faktorové řešení s </t>
    </r>
    <r>
      <rPr>
        <b/>
        <sz val="11"/>
        <color theme="1"/>
        <rFont val="Calibri"/>
        <family val="2"/>
        <charset val="238"/>
        <scheme val="minor"/>
      </rPr>
      <t>korelovanými</t>
    </r>
    <r>
      <rPr>
        <sz val="11"/>
        <color theme="1"/>
        <rFont val="Calibri"/>
        <family val="2"/>
        <charset val="238"/>
        <scheme val="minor"/>
      </rPr>
      <t xml:space="preserve"> faktory (nákres chybí)</t>
    </r>
  </si>
  <si>
    <t>b11*b12 + b21*b22 + b11*rF12*b22 + b12*rF12*b21</t>
  </si>
  <si>
    <t>b11*b13 + b21*b23 + b11*rF12*b23 + b13*rF12*b21</t>
  </si>
  <si>
    <t>b12*b1k + b22*b2k + b12*rF12*b2k + b1k*rF12*b22</t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</si>
  <si>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=B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=</t>
    </r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</si>
  <si>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B </t>
    </r>
    <r>
      <rPr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=</t>
    </r>
  </si>
  <si>
    <t>F1</t>
  </si>
  <si>
    <t>F2</t>
  </si>
  <si>
    <t>F3</t>
  </si>
  <si>
    <t>X</t>
  </si>
  <si>
    <t>X1</t>
  </si>
  <si>
    <t>X2</t>
  </si>
  <si>
    <t>X3</t>
  </si>
  <si>
    <t>X4</t>
  </si>
  <si>
    <t>X5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</si>
  <si>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</si>
  <si>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Příklad násobení</t>
  </si>
  <si>
    <t>Mezivýpočet</t>
  </si>
  <si>
    <t>B x F</t>
  </si>
  <si>
    <t>Finální výpočet</t>
  </si>
  <si>
    <r>
      <t>B x F x 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</si>
  <si>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Y</t>
  </si>
  <si>
    <t>Z</t>
  </si>
  <si>
    <t>oXY</t>
  </si>
  <si>
    <t>oXZ</t>
  </si>
  <si>
    <t>xYZ</t>
  </si>
  <si>
    <t>sXY</t>
  </si>
  <si>
    <t>sXZ</t>
  </si>
  <si>
    <t>sYZ</t>
  </si>
  <si>
    <t>uXY</t>
  </si>
  <si>
    <t>uXZ</t>
  </si>
  <si>
    <t>uYZ</t>
  </si>
  <si>
    <t>V</t>
  </si>
  <si>
    <t>Generování dat (mění se při každém přepočtu listu)</t>
  </si>
  <si>
    <t>Jedna z variant vygenerovaných (simulovaných)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</si>
</sst>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2" fillId="2" borderId="0" xfId="0" applyFon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" xfId="0" applyFill="1" applyBorder="1"/>
    <xf numFmtId="0" fontId="0" fillId="2" borderId="15" xfId="0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0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DBD-9C2A-88F85E55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671"/>
        <c:axId val="1991951839"/>
      </c:scatterChart>
      <c:valAx>
        <c:axId val="1991952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1839"/>
        <c:crosses val="autoZero"/>
        <c:crossBetween val="midCat"/>
      </c:valAx>
      <c:valAx>
        <c:axId val="19919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1-403F-84DC-27C865A6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65151"/>
        <c:axId val="1991949759"/>
      </c:scatterChart>
      <c:valAx>
        <c:axId val="1991965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9759"/>
        <c:crosses val="autoZero"/>
        <c:crossBetween val="midCat"/>
      </c:valAx>
      <c:valAx>
        <c:axId val="19919497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9-498F-B960-10E93843F982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9-498F-B960-10E93843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9327"/>
        <c:axId val="1991965983"/>
      </c:scatterChart>
      <c:valAx>
        <c:axId val="199195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983"/>
        <c:crosses val="autoZero"/>
        <c:crossBetween val="midCat"/>
      </c:valAx>
      <c:valAx>
        <c:axId val="19919659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93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A-4561-BB82-F999554A711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A-4561-BB82-F999554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255"/>
        <c:axId val="1991947679"/>
      </c:scatterChart>
      <c:valAx>
        <c:axId val="199195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7679"/>
        <c:crosses val="autoZero"/>
        <c:crossBetween val="midCat"/>
      </c:valAx>
      <c:valAx>
        <c:axId val="1991947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(2)'!$X$27:$X$46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'Regrese (2)'!$Y$27:$Y$46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E-4B6E-BC8A-834A456A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3919"/>
        <c:axId val="1991965151"/>
      </c:scatterChart>
      <c:valAx>
        <c:axId val="199195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  <c:valAx>
        <c:axId val="19919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3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277867</xdr:colOff>
      <xdr:row>1</xdr:row>
      <xdr:rowOff>76200</xdr:rowOff>
    </xdr:from>
    <xdr:to>
      <xdr:col>39</xdr:col>
      <xdr:colOff>277867</xdr:colOff>
      <xdr:row>11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07CFFC-2D97-410C-A410-91AF278B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277867</xdr:colOff>
      <xdr:row>3</xdr:row>
      <xdr:rowOff>76200</xdr:rowOff>
    </xdr:from>
    <xdr:to>
      <xdr:col>40</xdr:col>
      <xdr:colOff>277867</xdr:colOff>
      <xdr:row>13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2D2131-E8FC-49EC-9A64-69AC7DDFA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277867</xdr:colOff>
      <xdr:row>5</xdr:row>
      <xdr:rowOff>76200</xdr:rowOff>
    </xdr:from>
    <xdr:to>
      <xdr:col>41</xdr:col>
      <xdr:colOff>277868</xdr:colOff>
      <xdr:row>15</xdr:row>
      <xdr:rowOff>73244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36EE356-A66F-41A6-AAFF-A3541E7B0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277867</xdr:colOff>
      <xdr:row>7</xdr:row>
      <xdr:rowOff>76200</xdr:rowOff>
    </xdr:from>
    <xdr:to>
      <xdr:col>42</xdr:col>
      <xdr:colOff>277868</xdr:colOff>
      <xdr:row>17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C5AF01E-FF14-4F7A-B233-D938D4BD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335018</xdr:colOff>
      <xdr:row>8</xdr:row>
      <xdr:rowOff>158969</xdr:rowOff>
    </xdr:from>
    <xdr:to>
      <xdr:col>43</xdr:col>
      <xdr:colOff>335017</xdr:colOff>
      <xdr:row>18</xdr:row>
      <xdr:rowOff>149444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4D2C1F3-96EF-4A4B-9825-34A697E5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5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 x14ac:dyDescent="0.25">
      <c r="A28" t="s">
        <v>5</v>
      </c>
      <c r="B28">
        <f>STDEV(B2:B21)</f>
        <v>13.996616132404816</v>
      </c>
    </row>
    <row r="29" spans="1:15" x14ac:dyDescent="0.2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AA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2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  <c r="S2" t="s">
        <v>37</v>
      </c>
    </row>
    <row r="3" spans="1:2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2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  <c r="S4" s="4" t="s">
        <v>38</v>
      </c>
      <c r="T4" s="4"/>
    </row>
    <row r="5" spans="1:2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  <c r="S5" s="1" t="s">
        <v>39</v>
      </c>
      <c r="T5" s="1">
        <v>0.59323300944128088</v>
      </c>
    </row>
    <row r="6" spans="1:24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  <c r="S6" s="1" t="s">
        <v>40</v>
      </c>
      <c r="T6" s="1">
        <v>0.3519254034907589</v>
      </c>
    </row>
    <row r="7" spans="1:2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  <c r="S7" s="1" t="s">
        <v>41</v>
      </c>
      <c r="T7" s="1">
        <v>0.2756813333132011</v>
      </c>
    </row>
    <row r="8" spans="1:2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  <c r="S8" s="1" t="s">
        <v>42</v>
      </c>
      <c r="T8" s="1">
        <v>13.5127723863935</v>
      </c>
    </row>
    <row r="9" spans="1:24" ht="15.75" thickBot="1" x14ac:dyDescent="0.3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  <c r="S9" s="2" t="s">
        <v>43</v>
      </c>
      <c r="T9" s="2">
        <v>20</v>
      </c>
    </row>
    <row r="10" spans="1:2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24" ht="15.75" thickBot="1" x14ac:dyDescent="0.3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  <c r="S11" t="s">
        <v>44</v>
      </c>
    </row>
    <row r="12" spans="1:2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  <c r="S12" s="3"/>
      <c r="T12" s="3" t="s">
        <v>49</v>
      </c>
      <c r="U12" s="3" t="s">
        <v>35</v>
      </c>
      <c r="V12" s="3" t="s">
        <v>50</v>
      </c>
      <c r="W12" s="3" t="s">
        <v>51</v>
      </c>
      <c r="X12" s="3" t="s">
        <v>52</v>
      </c>
    </row>
    <row r="13" spans="1:2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  <c r="S13" s="1" t="s">
        <v>45</v>
      </c>
      <c r="T13" s="1">
        <v>2</v>
      </c>
      <c r="U13" s="1">
        <v>1685.6347013698623</v>
      </c>
      <c r="V13" s="1">
        <v>842.81735068493117</v>
      </c>
      <c r="W13" s="1">
        <v>4.6157740880201219</v>
      </c>
      <c r="X13" s="1">
        <v>2.5050274208156267E-2</v>
      </c>
    </row>
    <row r="14" spans="1:2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  <c r="S14" s="1" t="s">
        <v>46</v>
      </c>
      <c r="T14" s="1">
        <v>17</v>
      </c>
      <c r="U14" s="1">
        <v>3104.1152986301377</v>
      </c>
      <c r="V14" s="1">
        <v>182.59501756647867</v>
      </c>
      <c r="W14" s="1"/>
      <c r="X14" s="1"/>
    </row>
    <row r="15" spans="1:24" ht="15.75" thickBot="1" x14ac:dyDescent="0.3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  <c r="S15" s="2" t="s">
        <v>47</v>
      </c>
      <c r="T15" s="2">
        <v>19</v>
      </c>
      <c r="U15" s="2">
        <v>4789.75</v>
      </c>
      <c r="V15" s="2"/>
      <c r="W15" s="2"/>
      <c r="X15" s="2"/>
    </row>
    <row r="16" spans="1:2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2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  <c r="S17" s="3"/>
      <c r="T17" s="3" t="s">
        <v>53</v>
      </c>
      <c r="U17" s="3" t="s">
        <v>42</v>
      </c>
      <c r="V17" s="3" t="s">
        <v>54</v>
      </c>
      <c r="W17" s="3" t="s">
        <v>55</v>
      </c>
      <c r="X17" s="3" t="s">
        <v>56</v>
      </c>
      <c r="Y17" s="3" t="s">
        <v>57</v>
      </c>
      <c r="Z17" s="3" t="s">
        <v>58</v>
      </c>
      <c r="AA17" s="3" t="s">
        <v>59</v>
      </c>
    </row>
    <row r="18" spans="1:2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  <c r="S18" s="1" t="s">
        <v>48</v>
      </c>
      <c r="T18" s="1">
        <v>-40.76912876712327</v>
      </c>
      <c r="U18" s="1">
        <v>38.440225416186259</v>
      </c>
      <c r="V18" s="1">
        <v>-1.0605850596796023</v>
      </c>
      <c r="W18" s="1">
        <v>0.30371493163823771</v>
      </c>
      <c r="X18" s="1">
        <v>-121.87091516561725</v>
      </c>
      <c r="Y18" s="1">
        <v>40.332657631370701</v>
      </c>
      <c r="Z18" s="1">
        <v>-121.87091516561725</v>
      </c>
      <c r="AA18" s="1">
        <v>40.332657631370701</v>
      </c>
    </row>
    <row r="19" spans="1:2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  <c r="S19" s="1" t="s">
        <v>1</v>
      </c>
      <c r="T19" s="1">
        <v>0.67956164383561635</v>
      </c>
      <c r="U19" s="1">
        <v>0.22366499996645467</v>
      </c>
      <c r="V19" s="1">
        <v>3.0383012270026026</v>
      </c>
      <c r="W19" s="1">
        <v>7.4224761247987216E-3</v>
      </c>
      <c r="X19" s="1">
        <v>0.20766974269030197</v>
      </c>
      <c r="Y19" s="1">
        <v>1.1514535449809307</v>
      </c>
      <c r="Z19" s="1">
        <v>0.20766974269030197</v>
      </c>
      <c r="AA19" s="1">
        <v>1.1514535449809307</v>
      </c>
    </row>
    <row r="20" spans="1:27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  <c r="S20" s="2" t="s">
        <v>3</v>
      </c>
      <c r="T20" s="2">
        <v>-2.682334246575341</v>
      </c>
      <c r="U20" s="2">
        <v>6.1025715414412014</v>
      </c>
      <c r="V20" s="2">
        <v>-0.43954163066507418</v>
      </c>
      <c r="W20" s="2">
        <v>0.66580549657130328</v>
      </c>
      <c r="X20" s="2">
        <v>-15.557634749550266</v>
      </c>
      <c r="Y20" s="2">
        <v>10.192966256399584</v>
      </c>
      <c r="Z20" s="2">
        <v>-15.557634749550266</v>
      </c>
      <c r="AA20" s="2">
        <v>10.192966256399584</v>
      </c>
    </row>
    <row r="21" spans="1:2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27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2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  <c r="S24" t="s">
        <v>60</v>
      </c>
      <c r="X24" t="s">
        <v>62</v>
      </c>
    </row>
    <row r="25" spans="1:27" ht="15.75" thickBot="1" x14ac:dyDescent="0.3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27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  <c r="S26" s="3" t="s">
        <v>43</v>
      </c>
      <c r="T26" s="3" t="s">
        <v>64</v>
      </c>
      <c r="U26" s="3" t="s">
        <v>46</v>
      </c>
      <c r="V26" s="3" t="s">
        <v>61</v>
      </c>
      <c r="X26" s="3" t="s">
        <v>63</v>
      </c>
      <c r="Y26" s="3" t="s">
        <v>2</v>
      </c>
    </row>
    <row r="27" spans="1:27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  <c r="S27" s="1">
        <v>1</v>
      </c>
      <c r="T27" s="1">
        <v>73.433139726027392</v>
      </c>
      <c r="U27" s="1">
        <v>11.566860273972608</v>
      </c>
      <c r="V27" s="1">
        <v>0.90494746491612654</v>
      </c>
      <c r="X27" s="1">
        <v>2.5</v>
      </c>
      <c r="Y27" s="1">
        <v>52</v>
      </c>
    </row>
    <row r="28" spans="1:27" x14ac:dyDescent="0.25">
      <c r="A28" t="s">
        <v>5</v>
      </c>
      <c r="B28">
        <f>STDEV(B2:B21)</f>
        <v>13.996616132404816</v>
      </c>
      <c r="S28" s="1">
        <v>2</v>
      </c>
      <c r="T28" s="1">
        <v>74.756350684931505</v>
      </c>
      <c r="U28" s="1">
        <v>-15.756350684931505</v>
      </c>
      <c r="V28" s="1">
        <v>-1.2327173728157379</v>
      </c>
      <c r="X28" s="1">
        <v>7.5</v>
      </c>
      <c r="Y28" s="1">
        <v>55</v>
      </c>
    </row>
    <row r="29" spans="1:27" x14ac:dyDescent="0.25">
      <c r="H29" t="s">
        <v>31</v>
      </c>
      <c r="I29">
        <f>PEARSON(C2:C21,J2:J21)</f>
        <v>0.59323300866824502</v>
      </c>
      <c r="K29">
        <f>I29*I29</f>
        <v>0.35192540257357807</v>
      </c>
      <c r="S29" s="1">
        <v>3</v>
      </c>
      <c r="T29" s="1">
        <v>60.48555616438356</v>
      </c>
      <c r="U29" s="1">
        <v>25.51444383561644</v>
      </c>
      <c r="V29" s="1">
        <v>1.9961537289199096</v>
      </c>
      <c r="X29" s="1">
        <v>12.5</v>
      </c>
      <c r="Y29" s="1">
        <v>57</v>
      </c>
    </row>
    <row r="30" spans="1:27" x14ac:dyDescent="0.25">
      <c r="H30" t="s">
        <v>32</v>
      </c>
      <c r="S30" s="1">
        <v>4</v>
      </c>
      <c r="T30" s="1">
        <v>76.151386301369868</v>
      </c>
      <c r="U30" s="1">
        <v>2.8486136986301318</v>
      </c>
      <c r="V30" s="1">
        <v>0.22286477782577502</v>
      </c>
      <c r="X30" s="1">
        <v>17.5</v>
      </c>
      <c r="Y30" s="1">
        <v>59</v>
      </c>
    </row>
    <row r="31" spans="1:27" x14ac:dyDescent="0.25">
      <c r="S31" s="1">
        <v>5</v>
      </c>
      <c r="T31" s="1">
        <v>82.267441095890419</v>
      </c>
      <c r="U31" s="1">
        <v>3.732558904109581</v>
      </c>
      <c r="V31" s="1">
        <v>0.29202131243208962</v>
      </c>
      <c r="X31" s="1">
        <v>22.5</v>
      </c>
      <c r="Y31" s="1">
        <v>60</v>
      </c>
    </row>
    <row r="32" spans="1:27" x14ac:dyDescent="0.25">
      <c r="S32" s="1">
        <v>6</v>
      </c>
      <c r="T32" s="1">
        <v>69.31985753424658</v>
      </c>
      <c r="U32" s="1">
        <v>-12.31985753424658</v>
      </c>
      <c r="V32" s="1">
        <v>-0.96385912682208352</v>
      </c>
      <c r="X32" s="1">
        <v>27.5</v>
      </c>
      <c r="Y32" s="1">
        <v>63</v>
      </c>
    </row>
    <row r="33" spans="1:25" x14ac:dyDescent="0.25">
      <c r="S33" s="1">
        <v>7</v>
      </c>
      <c r="T33" s="1">
        <v>80.228756164383569</v>
      </c>
      <c r="U33" s="1">
        <v>-7.2287561643835687</v>
      </c>
      <c r="V33" s="1">
        <v>-0.5655505824839554</v>
      </c>
      <c r="X33" s="1">
        <v>32.5</v>
      </c>
      <c r="Y33" s="1">
        <v>65</v>
      </c>
    </row>
    <row r="34" spans="1:25" x14ac:dyDescent="0.25">
      <c r="H34" t="s">
        <v>24</v>
      </c>
      <c r="J34" t="s">
        <v>14</v>
      </c>
      <c r="S34" s="1">
        <v>8</v>
      </c>
      <c r="T34" s="1">
        <v>85.665249315068493</v>
      </c>
      <c r="U34" s="1">
        <v>10.334750684931507</v>
      </c>
      <c r="V34" s="1">
        <v>0.80855186380296007</v>
      </c>
      <c r="X34" s="1">
        <v>37.5</v>
      </c>
      <c r="Y34" s="1">
        <v>68</v>
      </c>
    </row>
    <row r="35" spans="1:25" x14ac:dyDescent="0.25">
      <c r="S35" s="1">
        <v>9</v>
      </c>
      <c r="T35" s="1">
        <v>63.883364383561648</v>
      </c>
      <c r="U35" s="1">
        <v>-8.8833643835616485</v>
      </c>
      <c r="V35" s="1">
        <v>-0.6950008808284287</v>
      </c>
      <c r="X35" s="1">
        <v>42.5</v>
      </c>
      <c r="Y35" s="1">
        <v>70</v>
      </c>
    </row>
    <row r="36" spans="1:25" x14ac:dyDescent="0.25">
      <c r="J36" t="s">
        <v>25</v>
      </c>
      <c r="S36" s="1">
        <v>10</v>
      </c>
      <c r="T36" s="1">
        <v>70.035331506849317</v>
      </c>
      <c r="U36" s="1">
        <v>-7.0353315068493174</v>
      </c>
      <c r="V36" s="1">
        <v>-0.55041776775792661</v>
      </c>
      <c r="X36" s="1">
        <v>47.5</v>
      </c>
      <c r="Y36" s="1">
        <v>73</v>
      </c>
    </row>
    <row r="37" spans="1:25" x14ac:dyDescent="0.25">
      <c r="S37" s="1">
        <v>11</v>
      </c>
      <c r="T37" s="1">
        <v>97.861446575342455</v>
      </c>
      <c r="U37" s="1">
        <v>-4.8614465753424554</v>
      </c>
      <c r="V37" s="1">
        <v>-0.38034122051950692</v>
      </c>
      <c r="X37" s="1">
        <v>52.5</v>
      </c>
      <c r="Y37" s="1">
        <v>74</v>
      </c>
    </row>
    <row r="38" spans="1:25" x14ac:dyDescent="0.25">
      <c r="J38" t="s">
        <v>26</v>
      </c>
      <c r="S38" s="1">
        <v>12</v>
      </c>
      <c r="T38" s="1">
        <v>61.880591780821909</v>
      </c>
      <c r="U38" s="1">
        <v>-9.8805917808219093</v>
      </c>
      <c r="V38" s="1">
        <v>-0.77302018630289859</v>
      </c>
      <c r="X38" s="1">
        <v>57.5</v>
      </c>
      <c r="Y38" s="1">
        <v>79</v>
      </c>
    </row>
    <row r="39" spans="1:25" x14ac:dyDescent="0.25">
      <c r="S39" s="1">
        <v>13</v>
      </c>
      <c r="T39" s="1">
        <v>74.792263013698644</v>
      </c>
      <c r="U39" s="1">
        <v>5.2077369863013558</v>
      </c>
      <c r="V39" s="1">
        <v>0.4074336744870859</v>
      </c>
      <c r="X39" s="1">
        <v>62.5</v>
      </c>
      <c r="Y39" s="1">
        <v>80</v>
      </c>
    </row>
    <row r="40" spans="1:25" x14ac:dyDescent="0.25">
      <c r="A40" t="s">
        <v>0</v>
      </c>
      <c r="B40" t="s">
        <v>1</v>
      </c>
      <c r="C40" t="s">
        <v>3</v>
      </c>
      <c r="D40" t="s">
        <v>2</v>
      </c>
      <c r="S40" s="1">
        <v>14</v>
      </c>
      <c r="T40" s="1">
        <v>84.949775342465756</v>
      </c>
      <c r="U40" s="1">
        <v>25.050224657534244</v>
      </c>
      <c r="V40" s="1">
        <v>1.959834973577441</v>
      </c>
      <c r="X40" s="1">
        <v>67.5</v>
      </c>
      <c r="Y40" s="1">
        <v>85</v>
      </c>
    </row>
    <row r="41" spans="1:25" x14ac:dyDescent="0.25">
      <c r="A41">
        <v>1</v>
      </c>
      <c r="B41">
        <v>172</v>
      </c>
      <c r="C41">
        <v>1</v>
      </c>
      <c r="D41">
        <v>85</v>
      </c>
      <c r="S41" s="1">
        <v>15</v>
      </c>
      <c r="T41" s="1">
        <v>71.394454794520541</v>
      </c>
      <c r="U41" s="1">
        <v>-1.3944547945205414</v>
      </c>
      <c r="V41" s="1">
        <v>-0.10909687688378231</v>
      </c>
      <c r="X41" s="1">
        <v>72.5</v>
      </c>
      <c r="Y41" s="1">
        <v>86</v>
      </c>
    </row>
    <row r="42" spans="1:25" x14ac:dyDescent="0.25">
      <c r="A42">
        <v>2</v>
      </c>
      <c r="B42">
        <v>170</v>
      </c>
      <c r="C42">
        <v>0</v>
      </c>
      <c r="D42">
        <v>59</v>
      </c>
      <c r="S42" s="1">
        <v>16</v>
      </c>
      <c r="T42" s="1">
        <v>76.795035616438355</v>
      </c>
      <c r="U42" s="1">
        <v>-11.795035616438355</v>
      </c>
      <c r="V42" s="1">
        <v>-0.92279904199321605</v>
      </c>
      <c r="X42" s="1">
        <v>77.5</v>
      </c>
      <c r="Y42" s="1">
        <v>86</v>
      </c>
    </row>
    <row r="43" spans="1:25" x14ac:dyDescent="0.25">
      <c r="A43">
        <v>3</v>
      </c>
      <c r="B43">
        <v>149</v>
      </c>
      <c r="C43">
        <v>0</v>
      </c>
      <c r="D43">
        <v>86</v>
      </c>
      <c r="S43" s="1">
        <v>17</v>
      </c>
      <c r="T43" s="1">
        <v>87.668021917808204</v>
      </c>
      <c r="U43" s="1">
        <v>-13.668021917808204</v>
      </c>
      <c r="V43" s="1">
        <v>-1.0693344167708652</v>
      </c>
      <c r="X43" s="1">
        <v>82.5</v>
      </c>
      <c r="Y43" s="1">
        <v>93</v>
      </c>
    </row>
    <row r="44" spans="1:25" x14ac:dyDescent="0.25">
      <c r="A44">
        <v>4</v>
      </c>
      <c r="B44">
        <v>176</v>
      </c>
      <c r="C44">
        <v>1</v>
      </c>
      <c r="D44">
        <v>79</v>
      </c>
      <c r="S44" s="1">
        <v>18</v>
      </c>
      <c r="T44" s="1">
        <v>63.883364383561648</v>
      </c>
      <c r="U44" s="1">
        <v>-3.8833643835616485</v>
      </c>
      <c r="V44" s="1">
        <v>-0.30381976361876922</v>
      </c>
      <c r="X44" s="1">
        <v>87.5</v>
      </c>
      <c r="Y44" s="1">
        <v>94</v>
      </c>
    </row>
    <row r="45" spans="1:25" x14ac:dyDescent="0.25">
      <c r="A45">
        <v>5</v>
      </c>
      <c r="B45">
        <v>185</v>
      </c>
      <c r="C45">
        <v>1</v>
      </c>
      <c r="D45">
        <v>86</v>
      </c>
      <c r="S45" s="1">
        <v>19</v>
      </c>
      <c r="T45" s="1">
        <v>76.151386301369868</v>
      </c>
      <c r="U45" s="1">
        <v>-8.1513863013698682</v>
      </c>
      <c r="V45" s="1">
        <v>-0.63773368003547581</v>
      </c>
      <c r="X45" s="1">
        <v>92.5</v>
      </c>
      <c r="Y45" s="1">
        <v>96</v>
      </c>
    </row>
    <row r="46" spans="1:25" ht="15.75" thickBot="1" x14ac:dyDescent="0.3">
      <c r="A46">
        <v>6</v>
      </c>
      <c r="B46">
        <v>162</v>
      </c>
      <c r="C46">
        <v>0</v>
      </c>
      <c r="D46">
        <v>57</v>
      </c>
      <c r="S46" s="2">
        <v>20</v>
      </c>
      <c r="T46" s="2">
        <v>73.397227397260281</v>
      </c>
      <c r="U46" s="2">
        <v>20.602772602739719</v>
      </c>
      <c r="V46" s="2">
        <v>1.6118831208712574</v>
      </c>
      <c r="X46" s="2">
        <v>97.5</v>
      </c>
      <c r="Y46" s="2">
        <v>110</v>
      </c>
    </row>
    <row r="47" spans="1:25" x14ac:dyDescent="0.25">
      <c r="A47">
        <v>7</v>
      </c>
      <c r="B47">
        <v>182</v>
      </c>
      <c r="C47">
        <v>1</v>
      </c>
      <c r="D47">
        <v>73</v>
      </c>
    </row>
    <row r="48" spans="1:25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sortState xmlns:xlrd2="http://schemas.microsoft.com/office/spreadsheetml/2017/richdata2" ref="Y27:Y46">
    <sortCondition ref="Y27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A8F7-D766-4E70-996C-EBE3FAF85E21}">
  <dimension ref="A1:R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7" max="17" width="13.42578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65</v>
      </c>
      <c r="J1" t="s">
        <v>69</v>
      </c>
      <c r="K1" t="s">
        <v>73</v>
      </c>
      <c r="L1" t="s">
        <v>75</v>
      </c>
      <c r="M1" t="s">
        <v>76</v>
      </c>
    </row>
    <row r="2" spans="1:18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(D2-AVERAGE($D$2:$D$21))/STDEV($D$2:$D$21)</f>
        <v>0.97467943448089656</v>
      </c>
      <c r="J2">
        <f>I2*$Q$7</f>
        <v>0.13574709644291388</v>
      </c>
      <c r="K2">
        <f>I2*$Q$14</f>
        <v>-3.1491284956911641E-3</v>
      </c>
      <c r="L2">
        <f>F2-J2</f>
        <v>-0.18575918460609186</v>
      </c>
      <c r="M2">
        <f>H2-K2</f>
        <v>0.61722918515545966</v>
      </c>
      <c r="P2" s="5" t="s">
        <v>66</v>
      </c>
    </row>
    <row r="3" spans="1:18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(D3-AVERAGE($D$2:$D$21))/STDEV($D$2:$D$21)</f>
        <v>-0.97467943448089656</v>
      </c>
      <c r="J3">
        <f t="shared" ref="J3:J21" si="5">I3*$Q$7</f>
        <v>-0.13574709644291388</v>
      </c>
      <c r="K3">
        <f t="shared" ref="K3:K21" si="6">I3*$Q$14</f>
        <v>3.1491284956911641E-3</v>
      </c>
      <c r="L3">
        <f t="shared" ref="L3:L21" si="7">F3-J3</f>
        <v>-5.7156672186489149E-2</v>
      </c>
      <c r="M3">
        <f t="shared" ref="M3:M21" si="8">H3-K3</f>
        <v>-1.0266158895953055</v>
      </c>
      <c r="P3" t="s">
        <v>67</v>
      </c>
    </row>
    <row r="4" spans="1:18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-0.97467943448089656</v>
      </c>
      <c r="J4">
        <f t="shared" si="5"/>
        <v>-0.13574709644291388</v>
      </c>
      <c r="K4">
        <f t="shared" si="6"/>
        <v>3.1491284956911641E-3</v>
      </c>
      <c r="L4">
        <f t="shared" si="7"/>
        <v>-1.5575193170818524</v>
      </c>
      <c r="M4">
        <f t="shared" si="8"/>
        <v>0.6739134980778998</v>
      </c>
    </row>
    <row r="5" spans="1:18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0.97467943448089656</v>
      </c>
      <c r="J5">
        <f t="shared" si="5"/>
        <v>0.13574709644291388</v>
      </c>
      <c r="K5">
        <f t="shared" si="6"/>
        <v>-3.1491284956911641E-3</v>
      </c>
      <c r="L5">
        <f t="shared" si="7"/>
        <v>0.10002417632635832</v>
      </c>
      <c r="M5">
        <f t="shared" si="8"/>
        <v>0.23933376567252521</v>
      </c>
      <c r="P5" t="s">
        <v>18</v>
      </c>
      <c r="Q5">
        <f>PEARSON(F2:F21,I2:I21)</f>
        <v>0.13927358230884523</v>
      </c>
      <c r="R5">
        <f>PEARSON(B2:B21,D2:D21)</f>
        <v>0.13927358230884518</v>
      </c>
    </row>
    <row r="6" spans="1:18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0.97467943448089656</v>
      </c>
      <c r="J6">
        <f t="shared" si="5"/>
        <v>0.13574709644291388</v>
      </c>
      <c r="K6">
        <f t="shared" si="6"/>
        <v>-3.1491284956911641E-3</v>
      </c>
      <c r="L6">
        <f t="shared" si="7"/>
        <v>0.74303673842437123</v>
      </c>
      <c r="M6">
        <f t="shared" si="8"/>
        <v>0.68021175506928211</v>
      </c>
    </row>
    <row r="7" spans="1:18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-0.97467943448089656</v>
      </c>
      <c r="J7">
        <f t="shared" si="5"/>
        <v>-0.13574709644291388</v>
      </c>
      <c r="K7">
        <f t="shared" si="6"/>
        <v>3.1491284956911641E-3</v>
      </c>
      <c r="L7">
        <f t="shared" si="7"/>
        <v>-0.62872339405138944</v>
      </c>
      <c r="M7">
        <f t="shared" si="8"/>
        <v>-1.1525810294229504</v>
      </c>
      <c r="P7" t="s">
        <v>68</v>
      </c>
      <c r="Q7">
        <f>Q5</f>
        <v>0.13927358230884523</v>
      </c>
    </row>
    <row r="8" spans="1:18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0.97467943448089656</v>
      </c>
      <c r="J8">
        <f t="shared" si="5"/>
        <v>0.13574709644291388</v>
      </c>
      <c r="K8">
        <f t="shared" si="6"/>
        <v>-3.1491284956911641E-3</v>
      </c>
      <c r="L8">
        <f t="shared" si="7"/>
        <v>0.52869921772503359</v>
      </c>
      <c r="M8">
        <f t="shared" si="8"/>
        <v>-0.13856165381040927</v>
      </c>
    </row>
    <row r="9" spans="1:18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0.97467943448089656</v>
      </c>
      <c r="J9">
        <f t="shared" si="5"/>
        <v>0.13574709644291388</v>
      </c>
      <c r="K9">
        <f t="shared" si="6"/>
        <v>-3.1491284956911641E-3</v>
      </c>
      <c r="L9">
        <f t="shared" si="7"/>
        <v>1.1002659395899339</v>
      </c>
      <c r="M9">
        <f t="shared" si="8"/>
        <v>1.3100374542075064</v>
      </c>
      <c r="P9" s="5" t="s">
        <v>70</v>
      </c>
    </row>
    <row r="10" spans="1:18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-0.97467943448089656</v>
      </c>
      <c r="J10">
        <f t="shared" si="5"/>
        <v>-0.13574709644291388</v>
      </c>
      <c r="K10">
        <f t="shared" si="6"/>
        <v>3.1491284956911641E-3</v>
      </c>
      <c r="L10">
        <f t="shared" si="7"/>
        <v>-1.2002901159162898</v>
      </c>
      <c r="M10">
        <f t="shared" si="8"/>
        <v>-1.2785461692505951</v>
      </c>
      <c r="P10" t="s">
        <v>71</v>
      </c>
    </row>
    <row r="11" spans="1:18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0.97467943448089656</v>
      </c>
      <c r="J11">
        <f t="shared" si="5"/>
        <v>0.13574709644291388</v>
      </c>
      <c r="K11">
        <f t="shared" si="6"/>
        <v>-3.1491284956911641E-3</v>
      </c>
      <c r="L11">
        <f t="shared" si="7"/>
        <v>-0.54298838577165454</v>
      </c>
      <c r="M11">
        <f t="shared" si="8"/>
        <v>-0.76838735294863336</v>
      </c>
    </row>
    <row r="12" spans="1:18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-0.97467943448089656</v>
      </c>
      <c r="J12">
        <f t="shared" si="5"/>
        <v>-0.13574709644291388</v>
      </c>
      <c r="K12">
        <f t="shared" si="6"/>
        <v>3.1491284956911641E-3</v>
      </c>
      <c r="L12">
        <f t="shared" si="7"/>
        <v>2.3720018957393374</v>
      </c>
      <c r="M12">
        <f t="shared" si="8"/>
        <v>1.1147914874746565</v>
      </c>
      <c r="P12" t="s">
        <v>19</v>
      </c>
      <c r="Q12">
        <f>PEARSON(H2:H21,I2:I21)</f>
        <v>-3.23093766451362E-3</v>
      </c>
      <c r="R12">
        <f>PEARSON(C2:C21,D2:D21)</f>
        <v>-3.2309376645135762E-3</v>
      </c>
    </row>
    <row r="13" spans="1:18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0.97467943448089656</v>
      </c>
      <c r="J13">
        <f t="shared" si="5"/>
        <v>0.13574709644291388</v>
      </c>
      <c r="K13">
        <f t="shared" si="6"/>
        <v>-3.1491284956911641E-3</v>
      </c>
      <c r="L13">
        <f t="shared" si="7"/>
        <v>-1.400338468569005</v>
      </c>
      <c r="M13">
        <f t="shared" si="8"/>
        <v>-1.4611956220006799</v>
      </c>
    </row>
    <row r="14" spans="1:18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0.97467943448089656</v>
      </c>
      <c r="J14">
        <f t="shared" si="5"/>
        <v>0.13574709644291388</v>
      </c>
      <c r="K14">
        <f t="shared" si="6"/>
        <v>-3.1491284956911641E-3</v>
      </c>
      <c r="L14">
        <f t="shared" si="7"/>
        <v>-4.2867504139866772E-2</v>
      </c>
      <c r="M14">
        <f t="shared" si="8"/>
        <v>0.30231633558634763</v>
      </c>
      <c r="P14" t="s">
        <v>72</v>
      </c>
      <c r="Q14">
        <f>Q12</f>
        <v>-3.23093766451362E-3</v>
      </c>
    </row>
    <row r="15" spans="1:18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-0.97467943448089656</v>
      </c>
      <c r="J15">
        <f t="shared" si="5"/>
        <v>-0.13574709644291388</v>
      </c>
      <c r="K15">
        <f t="shared" si="6"/>
        <v>3.1491284956911641E-3</v>
      </c>
      <c r="L15">
        <f t="shared" si="7"/>
        <v>1.0145309313101989</v>
      </c>
      <c r="M15">
        <f t="shared" si="8"/>
        <v>2.1854951760096379</v>
      </c>
    </row>
    <row r="16" spans="1:18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0.97467943448089656</v>
      </c>
      <c r="J16">
        <f t="shared" si="5"/>
        <v>0.13574709644291388</v>
      </c>
      <c r="K16">
        <f t="shared" si="6"/>
        <v>-3.1491284956911641E-3</v>
      </c>
      <c r="L16">
        <f t="shared" si="7"/>
        <v>-0.40009670530542946</v>
      </c>
      <c r="M16">
        <f t="shared" si="8"/>
        <v>-0.32750936355187649</v>
      </c>
      <c r="P16" t="s">
        <v>74</v>
      </c>
      <c r="Q16">
        <f>PEARSON(L2:L21,M2:M21)</f>
        <v>0.59322730735909168</v>
      </c>
    </row>
    <row r="17" spans="1:1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-0.97467943448089656</v>
      </c>
      <c r="J17">
        <f t="shared" si="5"/>
        <v>-0.13574709644291388</v>
      </c>
      <c r="K17">
        <f t="shared" si="6"/>
        <v>3.1491284956911641E-3</v>
      </c>
      <c r="L17">
        <f t="shared" si="7"/>
        <v>0.15718084851284847</v>
      </c>
      <c r="M17">
        <f t="shared" si="8"/>
        <v>-0.64872047011237088</v>
      </c>
    </row>
    <row r="18" spans="1:1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-0.97467943448089656</v>
      </c>
      <c r="J18">
        <f t="shared" si="5"/>
        <v>-0.13574709644291388</v>
      </c>
      <c r="K18">
        <f t="shared" si="6"/>
        <v>3.1491284956911641E-3</v>
      </c>
      <c r="L18">
        <f t="shared" si="7"/>
        <v>1.3003142922426492</v>
      </c>
      <c r="M18">
        <f t="shared" si="8"/>
        <v>-8.1877340887969177E-2</v>
      </c>
      <c r="P18" t="s">
        <v>77</v>
      </c>
    </row>
    <row r="19" spans="1:1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-0.97467943448089656</v>
      </c>
      <c r="J19">
        <f t="shared" si="5"/>
        <v>-0.13574709644291388</v>
      </c>
      <c r="K19">
        <f t="shared" si="6"/>
        <v>3.1491284956911641E-3</v>
      </c>
      <c r="L19">
        <f t="shared" si="7"/>
        <v>-1.2002901159162898</v>
      </c>
      <c r="M19">
        <f t="shared" si="8"/>
        <v>-0.96363331968148291</v>
      </c>
    </row>
    <row r="20" spans="1:17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0.97467943448089656</v>
      </c>
      <c r="J20">
        <f t="shared" si="5"/>
        <v>0.13574709644291388</v>
      </c>
      <c r="K20">
        <f t="shared" si="6"/>
        <v>-3.1491284956911641E-3</v>
      </c>
      <c r="L20">
        <f t="shared" si="7"/>
        <v>0.10002417632635832</v>
      </c>
      <c r="M20">
        <f t="shared" si="8"/>
        <v>-0.45347450337952133</v>
      </c>
      <c r="P20" t="s">
        <v>78</v>
      </c>
      <c r="Q20">
        <f>(H23-Q5*Q12)/(SQRT(1-Q5*Q5)*SQRT(1-Q12*Q12))</f>
        <v>0.59322730735909157</v>
      </c>
    </row>
    <row r="21" spans="1:1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-0.97467943448089656</v>
      </c>
      <c r="J21">
        <f t="shared" si="5"/>
        <v>-0.13574709644291388</v>
      </c>
      <c r="K21">
        <f t="shared" si="6"/>
        <v>3.1491284956911641E-3</v>
      </c>
      <c r="L21">
        <f t="shared" si="7"/>
        <v>-0.20004835265271426</v>
      </c>
      <c r="M21">
        <f t="shared" si="8"/>
        <v>1.177774057388479</v>
      </c>
    </row>
    <row r="22" spans="1:17" x14ac:dyDescent="0.25">
      <c r="Q22">
        <v>0.59323300866824502</v>
      </c>
    </row>
    <row r="23" spans="1:17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G23" t="s">
        <v>12</v>
      </c>
      <c r="H23">
        <f>PEARSON(F2:F21,H2:H21)</f>
        <v>0.58699262907065863</v>
      </c>
    </row>
    <row r="24" spans="1:1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</row>
    <row r="26" spans="1:17" x14ac:dyDescent="0.25">
      <c r="B26" t="s">
        <v>7</v>
      </c>
    </row>
    <row r="27" spans="1:17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17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  <row r="40" spans="1:4" x14ac:dyDescent="0.25">
      <c r="A40" t="s">
        <v>0</v>
      </c>
      <c r="B40" t="s">
        <v>1</v>
      </c>
      <c r="C40" t="s">
        <v>3</v>
      </c>
      <c r="D40" t="s">
        <v>2</v>
      </c>
    </row>
    <row r="41" spans="1:4" x14ac:dyDescent="0.25">
      <c r="A41">
        <v>1</v>
      </c>
      <c r="B41">
        <v>172</v>
      </c>
      <c r="C41">
        <v>1</v>
      </c>
      <c r="D41">
        <v>85</v>
      </c>
    </row>
    <row r="42" spans="1:4" x14ac:dyDescent="0.25">
      <c r="A42">
        <v>2</v>
      </c>
      <c r="B42">
        <v>170</v>
      </c>
      <c r="C42">
        <v>0</v>
      </c>
      <c r="D42">
        <v>59</v>
      </c>
    </row>
    <row r="43" spans="1:4" x14ac:dyDescent="0.25">
      <c r="A43">
        <v>3</v>
      </c>
      <c r="B43">
        <v>149</v>
      </c>
      <c r="C43">
        <v>0</v>
      </c>
      <c r="D43">
        <v>86</v>
      </c>
    </row>
    <row r="44" spans="1:4" x14ac:dyDescent="0.25">
      <c r="A44">
        <v>4</v>
      </c>
      <c r="B44">
        <v>176</v>
      </c>
      <c r="C44">
        <v>1</v>
      </c>
      <c r="D44">
        <v>79</v>
      </c>
    </row>
    <row r="45" spans="1:4" x14ac:dyDescent="0.25">
      <c r="A45">
        <v>5</v>
      </c>
      <c r="B45">
        <v>185</v>
      </c>
      <c r="C45">
        <v>1</v>
      </c>
      <c r="D45">
        <v>86</v>
      </c>
    </row>
    <row r="46" spans="1:4" x14ac:dyDescent="0.25">
      <c r="A46">
        <v>6</v>
      </c>
      <c r="B46">
        <v>162</v>
      </c>
      <c r="C46">
        <v>0</v>
      </c>
      <c r="D46">
        <v>57</v>
      </c>
    </row>
    <row r="47" spans="1:4" x14ac:dyDescent="0.25">
      <c r="A47">
        <v>7</v>
      </c>
      <c r="B47">
        <v>182</v>
      </c>
      <c r="C47">
        <v>1</v>
      </c>
      <c r="D47">
        <v>73</v>
      </c>
    </row>
    <row r="48" spans="1:4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6750-B470-4322-B728-691FBCE2B52E}">
  <dimension ref="A2:W86"/>
  <sheetViews>
    <sheetView topLeftCell="A61" zoomScale="170" zoomScaleNormal="170" workbookViewId="0">
      <selection activeCell="A64" sqref="A64:G67"/>
    </sheetView>
  </sheetViews>
  <sheetFormatPr defaultRowHeight="15" x14ac:dyDescent="0.25"/>
  <sheetData>
    <row r="2" spans="1:19" ht="15.75" thickBot="1" x14ac:dyDescent="0.3">
      <c r="B2" t="s">
        <v>79</v>
      </c>
    </row>
    <row r="3" spans="1:19" ht="15.75" thickBot="1" x14ac:dyDescent="0.3">
      <c r="L3" s="6">
        <v>1</v>
      </c>
    </row>
    <row r="4" spans="1:19" ht="15.75" thickBot="1" x14ac:dyDescent="0.3">
      <c r="B4" s="6" t="s">
        <v>33</v>
      </c>
      <c r="L4" s="7">
        <v>2</v>
      </c>
    </row>
    <row r="5" spans="1:19" ht="18" thickBot="1" x14ac:dyDescent="0.3">
      <c r="B5" s="7" t="s">
        <v>34</v>
      </c>
      <c r="K5" t="s">
        <v>83</v>
      </c>
      <c r="L5" s="7">
        <v>3</v>
      </c>
      <c r="N5" t="s">
        <v>84</v>
      </c>
      <c r="O5" s="9">
        <f t="array" ref="O5:S5">TRANSPOSE(L3:L7)</f>
        <v>1</v>
      </c>
      <c r="P5" s="10">
        <v>2</v>
      </c>
      <c r="Q5" s="10">
        <v>3</v>
      </c>
      <c r="R5" s="10">
        <v>4</v>
      </c>
      <c r="S5" s="11">
        <v>5</v>
      </c>
    </row>
    <row r="6" spans="1:19" ht="18" thickBot="1" x14ac:dyDescent="0.3">
      <c r="A6" t="s">
        <v>83</v>
      </c>
      <c r="B6" s="7" t="s">
        <v>80</v>
      </c>
      <c r="D6" t="s">
        <v>84</v>
      </c>
      <c r="E6" s="9" t="s">
        <v>33</v>
      </c>
      <c r="F6" s="10" t="s">
        <v>34</v>
      </c>
      <c r="G6" s="10" t="s">
        <v>80</v>
      </c>
      <c r="H6" s="10" t="s">
        <v>81</v>
      </c>
      <c r="I6" s="11" t="s">
        <v>82</v>
      </c>
      <c r="L6" s="7">
        <v>4</v>
      </c>
    </row>
    <row r="7" spans="1:19" ht="15.75" thickBot="1" x14ac:dyDescent="0.3">
      <c r="B7" s="7" t="s">
        <v>81</v>
      </c>
      <c r="L7" s="8">
        <v>5</v>
      </c>
    </row>
    <row r="8" spans="1:19" ht="15.75" thickBot="1" x14ac:dyDescent="0.3">
      <c r="B8" s="8" t="s">
        <v>82</v>
      </c>
    </row>
    <row r="10" spans="1:19" ht="15.75" thickBot="1" x14ac:dyDescent="0.3"/>
    <row r="11" spans="1:19" x14ac:dyDescent="0.25">
      <c r="B11" s="12" t="s">
        <v>86</v>
      </c>
      <c r="C11" s="13" t="s">
        <v>87</v>
      </c>
      <c r="D11" s="13" t="s">
        <v>88</v>
      </c>
      <c r="E11" s="13" t="s">
        <v>89</v>
      </c>
      <c r="F11" s="14" t="s">
        <v>90</v>
      </c>
    </row>
    <row r="12" spans="1:19" x14ac:dyDescent="0.25">
      <c r="B12" s="15" t="s">
        <v>91</v>
      </c>
      <c r="C12" s="16" t="s">
        <v>92</v>
      </c>
      <c r="D12" s="16" t="s">
        <v>93</v>
      </c>
      <c r="E12" s="21" t="s">
        <v>94</v>
      </c>
      <c r="F12" s="17" t="s">
        <v>95</v>
      </c>
    </row>
    <row r="13" spans="1:19" ht="17.25" x14ac:dyDescent="0.25">
      <c r="A13" t="s">
        <v>85</v>
      </c>
      <c r="B13" s="15" t="s">
        <v>96</v>
      </c>
      <c r="C13" s="16" t="s">
        <v>97</v>
      </c>
      <c r="D13" s="21" t="s">
        <v>98</v>
      </c>
      <c r="E13" s="21" t="s">
        <v>99</v>
      </c>
      <c r="F13" s="17" t="s">
        <v>100</v>
      </c>
      <c r="H13" s="5" t="s">
        <v>111</v>
      </c>
      <c r="I13" t="s">
        <v>112</v>
      </c>
    </row>
    <row r="14" spans="1:19" x14ac:dyDescent="0.25">
      <c r="B14" s="15" t="s">
        <v>101</v>
      </c>
      <c r="C14" s="21" t="s">
        <v>102</v>
      </c>
      <c r="D14" s="21" t="s">
        <v>103</v>
      </c>
      <c r="E14" s="21" t="s">
        <v>104</v>
      </c>
      <c r="F14" s="17" t="s">
        <v>105</v>
      </c>
    </row>
    <row r="15" spans="1:19" ht="15.75" thickBot="1" x14ac:dyDescent="0.3">
      <c r="B15" s="18" t="s">
        <v>106</v>
      </c>
      <c r="C15" s="19" t="s">
        <v>107</v>
      </c>
      <c r="D15" s="19" t="s">
        <v>108</v>
      </c>
      <c r="E15" s="19" t="s">
        <v>109</v>
      </c>
      <c r="F15" s="20" t="s">
        <v>110</v>
      </c>
    </row>
    <row r="18" spans="1:16" ht="15.75" thickBot="1" x14ac:dyDescent="0.3"/>
    <row r="19" spans="1:16" x14ac:dyDescent="0.25">
      <c r="B19" s="12">
        <f t="array" ref="B19:F23">MMULT(L3:L7,O5:S5)</f>
        <v>1</v>
      </c>
      <c r="C19" s="13">
        <v>2</v>
      </c>
      <c r="D19" s="13">
        <v>3</v>
      </c>
      <c r="E19" s="13">
        <v>4</v>
      </c>
      <c r="F19" s="14">
        <v>5</v>
      </c>
    </row>
    <row r="20" spans="1:16" x14ac:dyDescent="0.25">
      <c r="B20" s="15">
        <v>2</v>
      </c>
      <c r="C20" s="16">
        <v>4</v>
      </c>
      <c r="D20" s="16">
        <v>6</v>
      </c>
      <c r="E20" s="16">
        <v>8</v>
      </c>
      <c r="F20" s="17">
        <v>10</v>
      </c>
    </row>
    <row r="21" spans="1:16" ht="17.25" x14ac:dyDescent="0.25">
      <c r="A21" t="s">
        <v>85</v>
      </c>
      <c r="B21" s="15">
        <v>3</v>
      </c>
      <c r="C21" s="16">
        <v>6</v>
      </c>
      <c r="D21" s="16">
        <v>9</v>
      </c>
      <c r="E21" s="16">
        <v>12</v>
      </c>
      <c r="F21" s="17">
        <v>15</v>
      </c>
    </row>
    <row r="22" spans="1:16" x14ac:dyDescent="0.25">
      <c r="B22" s="15">
        <v>4</v>
      </c>
      <c r="C22" s="16">
        <v>8</v>
      </c>
      <c r="D22" s="16">
        <v>12</v>
      </c>
      <c r="E22" s="16">
        <v>16</v>
      </c>
      <c r="F22" s="17">
        <v>20</v>
      </c>
    </row>
    <row r="23" spans="1:16" ht="15.75" thickBot="1" x14ac:dyDescent="0.3">
      <c r="B23" s="18">
        <v>5</v>
      </c>
      <c r="C23" s="19">
        <v>10</v>
      </c>
      <c r="D23" s="19">
        <v>15</v>
      </c>
      <c r="E23" s="19">
        <v>20</v>
      </c>
      <c r="F23" s="20">
        <v>25</v>
      </c>
    </row>
    <row r="25" spans="1:16" x14ac:dyDescent="0.25">
      <c r="A25" t="s">
        <v>115</v>
      </c>
    </row>
    <row r="27" spans="1:16" x14ac:dyDescent="0.25">
      <c r="A27" t="s">
        <v>114</v>
      </c>
    </row>
    <row r="29" spans="1:16" ht="15.75" thickBot="1" x14ac:dyDescent="0.3">
      <c r="A29" t="s">
        <v>117</v>
      </c>
      <c r="B29" t="s">
        <v>118</v>
      </c>
      <c r="F29" t="s">
        <v>126</v>
      </c>
    </row>
    <row r="30" spans="1:16" x14ac:dyDescent="0.25">
      <c r="A30" t="s">
        <v>119</v>
      </c>
      <c r="B30" t="s">
        <v>120</v>
      </c>
      <c r="F30" s="12" t="s">
        <v>127</v>
      </c>
      <c r="G30" s="14" t="s">
        <v>132</v>
      </c>
      <c r="H30" t="s">
        <v>125</v>
      </c>
    </row>
    <row r="31" spans="1:16" ht="15.75" thickBot="1" x14ac:dyDescent="0.3">
      <c r="F31" s="15" t="s">
        <v>128</v>
      </c>
      <c r="G31" s="17" t="s">
        <v>133</v>
      </c>
    </row>
    <row r="32" spans="1:16" ht="17.25" x14ac:dyDescent="0.25">
      <c r="A32" t="s">
        <v>121</v>
      </c>
      <c r="B32" t="s">
        <v>122</v>
      </c>
      <c r="E32" t="s">
        <v>83</v>
      </c>
      <c r="F32" s="15" t="s">
        <v>129</v>
      </c>
      <c r="G32" s="17" t="s">
        <v>134</v>
      </c>
      <c r="K32" t="s">
        <v>84</v>
      </c>
      <c r="L32" s="12" t="str">
        <f t="array" ref="L32:P33">TRANSPOSE(F30:G34)</f>
        <v>b11</v>
      </c>
      <c r="M32" s="13" t="str">
        <v>b12</v>
      </c>
      <c r="N32" s="13" t="str">
        <v>b13</v>
      </c>
      <c r="O32" s="13" t="str">
        <v>b14</v>
      </c>
      <c r="P32" s="14" t="str">
        <v>b15</v>
      </c>
    </row>
    <row r="33" spans="1:16" ht="15.75" thickBot="1" x14ac:dyDescent="0.3">
      <c r="F33" s="15" t="s">
        <v>130</v>
      </c>
      <c r="G33" s="17" t="s">
        <v>135</v>
      </c>
      <c r="L33" s="18" t="str">
        <v>b21</v>
      </c>
      <c r="M33" s="19" t="str">
        <v>b22</v>
      </c>
      <c r="N33" s="19" t="str">
        <v>b23</v>
      </c>
      <c r="O33" s="19" t="str">
        <v>b24</v>
      </c>
      <c r="P33" s="20" t="str">
        <v>b25</v>
      </c>
    </row>
    <row r="34" spans="1:16" ht="15.75" thickBot="1" x14ac:dyDescent="0.3">
      <c r="F34" s="18" t="s">
        <v>131</v>
      </c>
      <c r="G34" s="20" t="s">
        <v>136</v>
      </c>
    </row>
    <row r="35" spans="1:16" ht="15.75" thickBot="1" x14ac:dyDescent="0.3">
      <c r="A35" t="s">
        <v>123</v>
      </c>
    </row>
    <row r="36" spans="1:16" x14ac:dyDescent="0.25">
      <c r="A36" t="s">
        <v>124</v>
      </c>
      <c r="G36" s="24" t="s">
        <v>137</v>
      </c>
      <c r="H36" s="25"/>
      <c r="I36" s="26" t="s">
        <v>138</v>
      </c>
      <c r="J36" s="25"/>
      <c r="K36" s="26" t="s">
        <v>139</v>
      </c>
      <c r="L36" s="25"/>
      <c r="M36" s="26"/>
      <c r="N36" s="25"/>
      <c r="O36" s="13"/>
      <c r="P36" s="14"/>
    </row>
    <row r="37" spans="1:16" x14ac:dyDescent="0.25">
      <c r="G37" s="27"/>
      <c r="H37" s="23"/>
      <c r="I37" s="22"/>
      <c r="J37" s="23"/>
      <c r="K37" s="22"/>
      <c r="L37" s="23"/>
      <c r="M37" s="22"/>
      <c r="N37" s="23"/>
      <c r="O37" s="22"/>
      <c r="P37" s="28"/>
    </row>
    <row r="38" spans="1:16" ht="17.25" x14ac:dyDescent="0.25">
      <c r="F38" t="s">
        <v>85</v>
      </c>
      <c r="G38" s="27"/>
      <c r="H38" s="23"/>
      <c r="I38" s="22"/>
      <c r="J38" s="23"/>
      <c r="K38" s="22"/>
      <c r="L38" s="23"/>
      <c r="M38" s="22" t="s">
        <v>140</v>
      </c>
      <c r="N38" s="23"/>
      <c r="O38" s="22"/>
      <c r="P38" s="28"/>
    </row>
    <row r="39" spans="1:16" x14ac:dyDescent="0.25">
      <c r="G39" s="27"/>
      <c r="H39" s="23"/>
      <c r="I39" s="22"/>
      <c r="J39" s="23"/>
      <c r="K39" s="22"/>
      <c r="L39" s="23"/>
      <c r="M39" s="22"/>
      <c r="N39" s="23"/>
      <c r="O39" s="22"/>
      <c r="P39" s="28"/>
    </row>
    <row r="40" spans="1:16" ht="15.75" thickBot="1" x14ac:dyDescent="0.3">
      <c r="G40" s="18"/>
      <c r="H40" s="19"/>
      <c r="I40" s="29"/>
      <c r="J40" s="30"/>
      <c r="K40" s="29"/>
      <c r="L40" s="30"/>
      <c r="M40" s="29"/>
      <c r="N40" s="30"/>
      <c r="O40" s="19"/>
      <c r="P40" s="20"/>
    </row>
    <row r="41" spans="1:16" ht="15.75" thickBot="1" x14ac:dyDescent="0.3"/>
    <row r="42" spans="1:16" x14ac:dyDescent="0.25">
      <c r="G42" s="24" t="s">
        <v>141</v>
      </c>
      <c r="H42" s="25"/>
      <c r="I42" s="26" t="s">
        <v>116</v>
      </c>
      <c r="J42" s="25"/>
      <c r="K42" s="26" t="s">
        <v>142</v>
      </c>
      <c r="L42" s="25"/>
      <c r="M42" s="26"/>
      <c r="N42" s="25"/>
      <c r="O42" s="13"/>
      <c r="P42" s="14"/>
    </row>
    <row r="43" spans="1:16" x14ac:dyDescent="0.25">
      <c r="G43" s="27"/>
      <c r="H43" s="23"/>
      <c r="I43" s="22"/>
      <c r="J43" s="23"/>
      <c r="K43" s="22"/>
      <c r="L43" s="23"/>
      <c r="M43" s="22"/>
      <c r="N43" s="23"/>
      <c r="O43" s="22"/>
      <c r="P43" s="28"/>
    </row>
    <row r="44" spans="1:16" ht="17.25" x14ac:dyDescent="0.25">
      <c r="F44" t="s">
        <v>85</v>
      </c>
      <c r="G44" s="27"/>
      <c r="H44" s="23"/>
      <c r="I44" s="22"/>
      <c r="J44" s="23"/>
      <c r="K44" s="22"/>
      <c r="L44" s="23"/>
      <c r="M44" s="22" t="s">
        <v>143</v>
      </c>
      <c r="N44" s="23"/>
      <c r="O44" s="22"/>
      <c r="P44" s="28"/>
    </row>
    <row r="45" spans="1:16" x14ac:dyDescent="0.25">
      <c r="G45" s="27"/>
      <c r="H45" s="23"/>
      <c r="I45" s="22"/>
      <c r="J45" s="23"/>
      <c r="K45" s="22"/>
      <c r="L45" s="23"/>
      <c r="M45" s="22"/>
      <c r="N45" s="23"/>
      <c r="O45" s="22"/>
      <c r="P45" s="28"/>
    </row>
    <row r="46" spans="1:16" ht="15.75" thickBot="1" x14ac:dyDescent="0.3">
      <c r="G46" s="18"/>
      <c r="H46" s="19"/>
      <c r="I46" s="29"/>
      <c r="J46" s="30"/>
      <c r="K46" s="29"/>
      <c r="L46" s="30"/>
      <c r="M46" s="29"/>
      <c r="N46" s="30"/>
      <c r="O46" s="19"/>
      <c r="P46" s="20"/>
    </row>
    <row r="49" spans="1:23" ht="15.75" thickBot="1" x14ac:dyDescent="0.3"/>
    <row r="50" spans="1:23" ht="17.25" x14ac:dyDescent="0.25">
      <c r="B50" s="12">
        <v>1</v>
      </c>
      <c r="C50" s="14">
        <v>100</v>
      </c>
      <c r="E50" t="s">
        <v>84</v>
      </c>
      <c r="F50" s="12">
        <f t="array" ref="F50:J51">TRANSPOSE(B50:C54)</f>
        <v>1</v>
      </c>
      <c r="G50" s="13">
        <v>2</v>
      </c>
      <c r="H50" s="13">
        <v>3</v>
      </c>
      <c r="I50" s="13">
        <v>4</v>
      </c>
      <c r="J50" s="14">
        <v>5</v>
      </c>
    </row>
    <row r="51" spans="1:23" ht="15.75" thickBot="1" x14ac:dyDescent="0.3">
      <c r="B51" s="15">
        <v>2</v>
      </c>
      <c r="C51" s="17">
        <v>200</v>
      </c>
      <c r="F51" s="18">
        <v>100</v>
      </c>
      <c r="G51" s="19">
        <v>200</v>
      </c>
      <c r="H51" s="19">
        <v>300</v>
      </c>
      <c r="I51" s="19">
        <v>400</v>
      </c>
      <c r="J51" s="20">
        <v>500</v>
      </c>
    </row>
    <row r="52" spans="1:23" ht="15.75" thickBot="1" x14ac:dyDescent="0.3">
      <c r="A52" t="s">
        <v>83</v>
      </c>
      <c r="B52" s="15">
        <v>3</v>
      </c>
      <c r="C52" s="17">
        <v>300</v>
      </c>
    </row>
    <row r="53" spans="1:23" x14ac:dyDescent="0.25">
      <c r="B53" s="15">
        <v>4</v>
      </c>
      <c r="C53" s="17">
        <v>400</v>
      </c>
      <c r="F53" s="12">
        <f t="array" ref="F53:J57">MMULT(B50:C54,F50:J51)</f>
        <v>10001</v>
      </c>
      <c r="G53" s="13">
        <v>20002</v>
      </c>
      <c r="H53" s="13">
        <v>30003</v>
      </c>
      <c r="I53" s="13">
        <v>40004</v>
      </c>
      <c r="J53" s="14">
        <v>50005</v>
      </c>
    </row>
    <row r="54" spans="1:23" ht="15.75" thickBot="1" x14ac:dyDescent="0.3">
      <c r="B54" s="18">
        <v>5</v>
      </c>
      <c r="C54" s="20">
        <v>500</v>
      </c>
      <c r="F54" s="15">
        <v>20002</v>
      </c>
      <c r="G54" s="16">
        <v>40004</v>
      </c>
      <c r="H54" s="16">
        <v>60006</v>
      </c>
      <c r="I54" s="16">
        <v>80008</v>
      </c>
      <c r="J54" s="17">
        <v>100010</v>
      </c>
    </row>
    <row r="55" spans="1:23" ht="17.25" x14ac:dyDescent="0.25">
      <c r="E55" t="s">
        <v>148</v>
      </c>
      <c r="F55" s="15">
        <v>30003</v>
      </c>
      <c r="G55" s="16">
        <v>60006</v>
      </c>
      <c r="H55" s="16">
        <v>90009</v>
      </c>
      <c r="I55" s="16">
        <v>120012</v>
      </c>
      <c r="J55" s="17">
        <v>150015</v>
      </c>
    </row>
    <row r="56" spans="1:23" x14ac:dyDescent="0.25">
      <c r="F56" s="15">
        <v>40004</v>
      </c>
      <c r="G56" s="16">
        <v>80008</v>
      </c>
      <c r="H56" s="16">
        <v>120012</v>
      </c>
      <c r="I56" s="16">
        <v>160016</v>
      </c>
      <c r="J56" s="17">
        <v>200020</v>
      </c>
    </row>
    <row r="57" spans="1:23" ht="15.75" thickBot="1" x14ac:dyDescent="0.3">
      <c r="F57" s="18">
        <v>50005</v>
      </c>
      <c r="G57" s="19">
        <v>100010</v>
      </c>
      <c r="H57" s="19">
        <v>150015</v>
      </c>
      <c r="I57" s="19">
        <v>200020</v>
      </c>
      <c r="J57" s="20">
        <v>250025</v>
      </c>
    </row>
    <row r="60" spans="1:23" x14ac:dyDescent="0.25">
      <c r="A60" t="s">
        <v>144</v>
      </c>
    </row>
    <row r="62" spans="1:23" ht="17.25" x14ac:dyDescent="0.25">
      <c r="A62" t="s">
        <v>114</v>
      </c>
      <c r="K62" s="5" t="s">
        <v>113</v>
      </c>
      <c r="P62" s="5" t="s">
        <v>51</v>
      </c>
      <c r="U62" s="5" t="s">
        <v>159</v>
      </c>
    </row>
    <row r="63" spans="1:23" ht="15.75" thickBot="1" x14ac:dyDescent="0.3">
      <c r="K63" t="s">
        <v>150</v>
      </c>
      <c r="L63" t="s">
        <v>151</v>
      </c>
      <c r="M63" t="s">
        <v>152</v>
      </c>
    </row>
    <row r="64" spans="1:23" ht="15.75" thickBot="1" x14ac:dyDescent="0.3">
      <c r="A64" t="s">
        <v>117</v>
      </c>
      <c r="B64" t="s">
        <v>145</v>
      </c>
      <c r="J64" s="40" t="s">
        <v>154</v>
      </c>
      <c r="K64" s="12"/>
      <c r="L64" s="13"/>
      <c r="M64" s="14"/>
      <c r="O64" t="s">
        <v>150</v>
      </c>
      <c r="P64" t="s">
        <v>151</v>
      </c>
      <c r="Q64" t="s">
        <v>152</v>
      </c>
      <c r="S64" t="s">
        <v>154</v>
      </c>
      <c r="T64" t="s">
        <v>155</v>
      </c>
      <c r="U64" t="s">
        <v>156</v>
      </c>
      <c r="V64" t="s">
        <v>157</v>
      </c>
      <c r="W64" t="s">
        <v>158</v>
      </c>
    </row>
    <row r="65" spans="1:23" x14ac:dyDescent="0.25">
      <c r="A65" t="s">
        <v>119</v>
      </c>
      <c r="B65" t="s">
        <v>146</v>
      </c>
      <c r="J65" s="40" t="s">
        <v>155</v>
      </c>
      <c r="K65" s="15"/>
      <c r="L65" s="16"/>
      <c r="M65" s="17"/>
      <c r="N65" s="40" t="s">
        <v>150</v>
      </c>
      <c r="O65" s="31"/>
      <c r="P65" s="32"/>
      <c r="Q65" s="33"/>
      <c r="R65" s="40" t="s">
        <v>150</v>
      </c>
      <c r="S65" s="12"/>
      <c r="T65" s="13"/>
      <c r="U65" s="13"/>
      <c r="V65" s="13"/>
      <c r="W65" s="14"/>
    </row>
    <row r="66" spans="1:23" ht="17.25" x14ac:dyDescent="0.25">
      <c r="H66" t="s">
        <v>149</v>
      </c>
      <c r="J66" s="40" t="s">
        <v>156</v>
      </c>
      <c r="K66" s="15"/>
      <c r="L66" s="16"/>
      <c r="M66" s="17"/>
      <c r="N66" s="40" t="s">
        <v>151</v>
      </c>
      <c r="O66" s="34"/>
      <c r="P66" s="35"/>
      <c r="Q66" s="36"/>
      <c r="R66" s="40" t="s">
        <v>151</v>
      </c>
      <c r="S66" s="15"/>
      <c r="T66" s="16"/>
      <c r="U66" s="16"/>
      <c r="V66" s="16"/>
      <c r="W66" s="17"/>
    </row>
    <row r="67" spans="1:23" ht="15.75" thickBot="1" x14ac:dyDescent="0.3">
      <c r="A67" t="s">
        <v>121</v>
      </c>
      <c r="B67" t="s">
        <v>147</v>
      </c>
      <c r="J67" s="40" t="s">
        <v>157</v>
      </c>
      <c r="K67" s="15"/>
      <c r="L67" s="16"/>
      <c r="M67" s="17"/>
      <c r="N67" s="40" t="s">
        <v>152</v>
      </c>
      <c r="O67" s="37"/>
      <c r="P67" s="38"/>
      <c r="Q67" s="39"/>
      <c r="R67" s="40" t="s">
        <v>152</v>
      </c>
      <c r="S67" s="18"/>
      <c r="T67" s="19"/>
      <c r="U67" s="19"/>
      <c r="V67" s="19"/>
      <c r="W67" s="20"/>
    </row>
    <row r="68" spans="1:23" ht="15.75" thickBot="1" x14ac:dyDescent="0.3">
      <c r="J68" s="40" t="s">
        <v>158</v>
      </c>
      <c r="K68" s="18"/>
      <c r="L68" s="19"/>
      <c r="M68" s="20"/>
    </row>
    <row r="70" spans="1:23" x14ac:dyDescent="0.25">
      <c r="J70" s="41" t="s">
        <v>160</v>
      </c>
    </row>
    <row r="72" spans="1:23" ht="17.25" x14ac:dyDescent="0.25">
      <c r="K72" s="42" t="s">
        <v>113</v>
      </c>
      <c r="P72" s="42" t="s">
        <v>51</v>
      </c>
      <c r="U72" s="5" t="s">
        <v>159</v>
      </c>
    </row>
    <row r="73" spans="1:23" ht="15.75" thickBot="1" x14ac:dyDescent="0.3">
      <c r="K73" t="s">
        <v>150</v>
      </c>
      <c r="L73" t="s">
        <v>151</v>
      </c>
      <c r="M73" t="s">
        <v>152</v>
      </c>
    </row>
    <row r="74" spans="1:23" ht="15.75" thickBot="1" x14ac:dyDescent="0.3">
      <c r="J74" s="40" t="s">
        <v>154</v>
      </c>
      <c r="K74" s="43">
        <v>1</v>
      </c>
      <c r="L74" s="44">
        <v>10</v>
      </c>
      <c r="M74" s="45">
        <v>100</v>
      </c>
      <c r="O74" t="s">
        <v>150</v>
      </c>
      <c r="P74" t="s">
        <v>151</v>
      </c>
      <c r="Q74" t="s">
        <v>152</v>
      </c>
      <c r="S74" t="s">
        <v>154</v>
      </c>
      <c r="T74" t="s">
        <v>155</v>
      </c>
      <c r="U74" t="s">
        <v>156</v>
      </c>
      <c r="V74" t="s">
        <v>157</v>
      </c>
      <c r="W74" t="s">
        <v>158</v>
      </c>
    </row>
    <row r="75" spans="1:23" x14ac:dyDescent="0.25">
      <c r="J75" s="40" t="s">
        <v>155</v>
      </c>
      <c r="K75" s="46">
        <v>2</v>
      </c>
      <c r="L75" s="47">
        <v>20</v>
      </c>
      <c r="M75" s="48">
        <v>200</v>
      </c>
      <c r="N75" s="40" t="s">
        <v>150</v>
      </c>
      <c r="O75" s="52">
        <v>1</v>
      </c>
      <c r="P75" s="53">
        <v>0.1</v>
      </c>
      <c r="Q75" s="54">
        <v>0.2</v>
      </c>
      <c r="R75" s="40" t="s">
        <v>150</v>
      </c>
      <c r="S75" s="12">
        <f t="array" ref="S75:W77">TRANSPOSE(K74:M78)</f>
        <v>1</v>
      </c>
      <c r="T75" s="13">
        <v>2</v>
      </c>
      <c r="U75" s="13">
        <v>3</v>
      </c>
      <c r="V75" s="13">
        <v>4</v>
      </c>
      <c r="W75" s="14">
        <v>5</v>
      </c>
    </row>
    <row r="76" spans="1:23" x14ac:dyDescent="0.25">
      <c r="J76" s="40" t="s">
        <v>156</v>
      </c>
      <c r="K76" s="46">
        <v>3</v>
      </c>
      <c r="L76" s="47">
        <v>30</v>
      </c>
      <c r="M76" s="48">
        <v>300</v>
      </c>
      <c r="N76" s="40" t="s">
        <v>151</v>
      </c>
      <c r="O76" s="55">
        <v>0.1</v>
      </c>
      <c r="P76" s="56">
        <v>1</v>
      </c>
      <c r="Q76" s="57">
        <v>0.3</v>
      </c>
      <c r="R76" s="40" t="s">
        <v>151</v>
      </c>
      <c r="S76" s="15">
        <v>10</v>
      </c>
      <c r="T76" s="16">
        <v>20</v>
      </c>
      <c r="U76" s="16">
        <v>30</v>
      </c>
      <c r="V76" s="16">
        <v>40</v>
      </c>
      <c r="W76" s="17">
        <v>50</v>
      </c>
    </row>
    <row r="77" spans="1:23" ht="15.75" thickBot="1" x14ac:dyDescent="0.3">
      <c r="J77" s="40" t="s">
        <v>157</v>
      </c>
      <c r="K77" s="46">
        <v>4</v>
      </c>
      <c r="L77" s="47">
        <v>40</v>
      </c>
      <c r="M77" s="48">
        <v>400</v>
      </c>
      <c r="N77" s="40" t="s">
        <v>152</v>
      </c>
      <c r="O77" s="58">
        <v>0.2</v>
      </c>
      <c r="P77" s="59">
        <v>0.3</v>
      </c>
      <c r="Q77" s="60">
        <v>1</v>
      </c>
      <c r="R77" s="40" t="s">
        <v>152</v>
      </c>
      <c r="S77" s="18">
        <v>100</v>
      </c>
      <c r="T77" s="19">
        <v>200</v>
      </c>
      <c r="U77" s="19">
        <v>300</v>
      </c>
      <c r="V77" s="19">
        <v>400</v>
      </c>
      <c r="W77" s="20">
        <v>500</v>
      </c>
    </row>
    <row r="78" spans="1:23" ht="15.75" thickBot="1" x14ac:dyDescent="0.3">
      <c r="J78" s="40" t="s">
        <v>158</v>
      </c>
      <c r="K78" s="49">
        <v>5</v>
      </c>
      <c r="L78" s="50">
        <v>50</v>
      </c>
      <c r="M78" s="51">
        <v>500</v>
      </c>
    </row>
    <row r="80" spans="1:23" ht="17.25" x14ac:dyDescent="0.25">
      <c r="K80" t="s">
        <v>161</v>
      </c>
      <c r="M80" t="s">
        <v>162</v>
      </c>
      <c r="Q80" t="s">
        <v>163</v>
      </c>
      <c r="S80" t="s">
        <v>164</v>
      </c>
    </row>
    <row r="81" spans="13:21" ht="15.75" thickBot="1" x14ac:dyDescent="0.3"/>
    <row r="82" spans="13:21" x14ac:dyDescent="0.25">
      <c r="M82" s="12">
        <f t="array" ref="M82:O86">MMULT(K74:M78,O75:Q77)</f>
        <v>22</v>
      </c>
      <c r="N82" s="13">
        <v>40.1</v>
      </c>
      <c r="O82" s="14">
        <v>103.2</v>
      </c>
      <c r="Q82" s="12">
        <f t="array" ref="Q82:U86">MMULT(M82:O86,S75:W77)</f>
        <v>10743</v>
      </c>
      <c r="R82" s="13">
        <v>21486</v>
      </c>
      <c r="S82" s="13">
        <v>32229</v>
      </c>
      <c r="T82" s="13">
        <v>42972</v>
      </c>
      <c r="U82" s="14">
        <v>53715</v>
      </c>
    </row>
    <row r="83" spans="13:21" x14ac:dyDescent="0.25">
      <c r="M83" s="15">
        <v>44</v>
      </c>
      <c r="N83" s="16">
        <v>80.2</v>
      </c>
      <c r="O83" s="17">
        <v>206.4</v>
      </c>
      <c r="Q83" s="15">
        <v>21486</v>
      </c>
      <c r="R83" s="16">
        <v>42972</v>
      </c>
      <c r="S83" s="16">
        <v>64458</v>
      </c>
      <c r="T83" s="16">
        <v>85944</v>
      </c>
      <c r="U83" s="17">
        <v>107430</v>
      </c>
    </row>
    <row r="84" spans="13:21" x14ac:dyDescent="0.25">
      <c r="M84" s="15">
        <v>66</v>
      </c>
      <c r="N84" s="16">
        <v>120.3</v>
      </c>
      <c r="O84" s="17">
        <v>309.60000000000002</v>
      </c>
      <c r="Q84" s="15">
        <v>32229.000000000004</v>
      </c>
      <c r="R84" s="16">
        <v>64458.000000000007</v>
      </c>
      <c r="S84" s="16">
        <v>96687</v>
      </c>
      <c r="T84" s="16">
        <v>128916.00000000001</v>
      </c>
      <c r="U84" s="17">
        <v>161145</v>
      </c>
    </row>
    <row r="85" spans="13:21" x14ac:dyDescent="0.25">
      <c r="M85" s="15">
        <v>88</v>
      </c>
      <c r="N85" s="16">
        <v>160.4</v>
      </c>
      <c r="O85" s="17">
        <v>412.8</v>
      </c>
      <c r="Q85" s="15">
        <v>42972</v>
      </c>
      <c r="R85" s="16">
        <v>85944</v>
      </c>
      <c r="S85" s="16">
        <v>128916</v>
      </c>
      <c r="T85" s="16">
        <v>171888</v>
      </c>
      <c r="U85" s="17">
        <v>214860</v>
      </c>
    </row>
    <row r="86" spans="13:21" ht="15.75" thickBot="1" x14ac:dyDescent="0.3">
      <c r="M86" s="18">
        <v>110</v>
      </c>
      <c r="N86" s="19">
        <v>200.5</v>
      </c>
      <c r="O86" s="20">
        <v>516</v>
      </c>
      <c r="Q86" s="18">
        <v>53715</v>
      </c>
      <c r="R86" s="19">
        <v>107430</v>
      </c>
      <c r="S86" s="19">
        <v>161145</v>
      </c>
      <c r="T86" s="19">
        <v>214860</v>
      </c>
      <c r="U86" s="20">
        <v>268575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ABF6-3306-4601-B27B-259712DDB22D}">
  <dimension ref="A1:AO102"/>
  <sheetViews>
    <sheetView tabSelected="1" zoomScale="145" zoomScaleNormal="145" workbookViewId="0">
      <pane xSplit="1" ySplit="2" topLeftCell="X3" activePane="bottomRight" state="frozen"/>
      <selection pane="topRight" activeCell="B1" sqref="B1"/>
      <selection pane="bottomLeft" activeCell="A2" sqref="A2"/>
      <selection pane="bottomRight" activeCell="AO12" sqref="AO12"/>
    </sheetView>
  </sheetViews>
  <sheetFormatPr defaultRowHeight="15" x14ac:dyDescent="0.25"/>
  <cols>
    <col min="1" max="1" width="4" bestFit="1" customWidth="1"/>
    <col min="2" max="10" width="4" customWidth="1"/>
  </cols>
  <sheetData>
    <row r="1" spans="1:41" x14ac:dyDescent="0.25">
      <c r="C1" s="5" t="s">
        <v>177</v>
      </c>
      <c r="Q1" s="5" t="s">
        <v>178</v>
      </c>
    </row>
    <row r="2" spans="1:41" x14ac:dyDescent="0.25">
      <c r="A2" t="s">
        <v>0</v>
      </c>
      <c r="B2" t="s">
        <v>153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P2" t="s">
        <v>0</v>
      </c>
      <c r="Q2" t="s">
        <v>153</v>
      </c>
      <c r="R2" t="s">
        <v>165</v>
      </c>
      <c r="S2" t="s">
        <v>166</v>
      </c>
      <c r="T2" t="s">
        <v>167</v>
      </c>
      <c r="U2" t="s">
        <v>168</v>
      </c>
      <c r="V2" t="s">
        <v>169</v>
      </c>
      <c r="W2" t="s">
        <v>170</v>
      </c>
      <c r="X2" t="s">
        <v>171</v>
      </c>
      <c r="Y2" t="s">
        <v>172</v>
      </c>
      <c r="Z2" t="s">
        <v>173</v>
      </c>
      <c r="AA2" t="s">
        <v>174</v>
      </c>
      <c r="AB2" t="s">
        <v>175</v>
      </c>
      <c r="AC2" t="s">
        <v>176</v>
      </c>
      <c r="AF2" t="s">
        <v>167</v>
      </c>
      <c r="AG2" t="s">
        <v>168</v>
      </c>
      <c r="AH2" t="s">
        <v>169</v>
      </c>
      <c r="AI2" t="s">
        <v>170</v>
      </c>
      <c r="AJ2" t="s">
        <v>171</v>
      </c>
      <c r="AK2" t="s">
        <v>172</v>
      </c>
      <c r="AL2" t="s">
        <v>173</v>
      </c>
      <c r="AM2" t="s">
        <v>174</v>
      </c>
      <c r="AN2" t="s">
        <v>175</v>
      </c>
      <c r="AO2" t="s">
        <v>176</v>
      </c>
    </row>
    <row r="3" spans="1:41" x14ac:dyDescent="0.25">
      <c r="A3">
        <v>1</v>
      </c>
      <c r="B3">
        <f ca="1">ROUND(RAND()*10+1+RAND(),0)</f>
        <v>6</v>
      </c>
      <c r="C3">
        <f ca="1">ROUND(RAND()*15+1+RAND(),0)</f>
        <v>4</v>
      </c>
      <c r="D3">
        <f ca="1">ROUND(RAND()*5+1+RAND(),0)</f>
        <v>6</v>
      </c>
      <c r="E3">
        <f ca="1">2*(B3+C3)+RAND()</f>
        <v>20.380635360675484</v>
      </c>
      <c r="F3">
        <f ca="1">2*(B3+D3)+RAND()</f>
        <v>24.110563153609831</v>
      </c>
      <c r="G3">
        <f ca="1">2*(C3+D3)+RAND()</f>
        <v>20.661662634534249</v>
      </c>
      <c r="H3">
        <f ca="1">B3*C3+RAND()</f>
        <v>24.429635749698239</v>
      </c>
      <c r="I3">
        <f ca="1">B3*D3+RAND()</f>
        <v>36.24900106083863</v>
      </c>
      <c r="J3">
        <f ca="1">C3*D3+RAND()</f>
        <v>24.375448304404472</v>
      </c>
      <c r="K3">
        <f ca="1">SQRT(B3*B3+C3*C3)+RAND()</f>
        <v>7.5236687946818535</v>
      </c>
      <c r="L3">
        <f ca="1">SQRT(B3*B3+D3*D3)+RAND()</f>
        <v>8.7860850098749985</v>
      </c>
      <c r="M3">
        <f ca="1">SQRT(C3*C3+D3*D3)+RAND()</f>
        <v>7.9618243124286296</v>
      </c>
      <c r="N3">
        <f ca="1">B3*C3*D3+RAND()</f>
        <v>144.8832151075917</v>
      </c>
      <c r="P3">
        <v>1</v>
      </c>
      <c r="Q3">
        <v>5</v>
      </c>
      <c r="R3">
        <v>13</v>
      </c>
      <c r="S3">
        <v>4</v>
      </c>
      <c r="T3">
        <v>36.421633610829176</v>
      </c>
      <c r="U3">
        <v>18.170976196524549</v>
      </c>
      <c r="V3">
        <v>34.555898158269379</v>
      </c>
      <c r="W3">
        <v>65.778838721223707</v>
      </c>
      <c r="X3">
        <v>20.339795181038372</v>
      </c>
      <c r="Y3">
        <v>52.332325421412563</v>
      </c>
      <c r="Z3">
        <v>14.763193660797471</v>
      </c>
      <c r="AA3">
        <v>6.8400973504426847</v>
      </c>
      <c r="AB3">
        <v>14.133184611159702</v>
      </c>
      <c r="AC3">
        <v>260.33180142125155</v>
      </c>
      <c r="AE3" t="s">
        <v>167</v>
      </c>
      <c r="AF3">
        <f>PEARSON($T$3:$T$102,T$3:T$102)</f>
        <v>1.0000000000000002</v>
      </c>
      <c r="AG3">
        <f t="shared" ref="AG3:AO3" si="0">PEARSON($T$3:$T$102,U$3:U$102)</f>
        <v>0.37081859148041668</v>
      </c>
      <c r="AH3">
        <f t="shared" si="0"/>
        <v>0.77046640084768314</v>
      </c>
      <c r="AI3">
        <f t="shared" si="0"/>
        <v>0.9275312459390348</v>
      </c>
      <c r="AJ3">
        <f t="shared" si="0"/>
        <v>0.24423695285255986</v>
      </c>
      <c r="AK3">
        <f t="shared" si="0"/>
        <v>0.56953563262709339</v>
      </c>
      <c r="AL3">
        <f t="shared" si="0"/>
        <v>0.96972826284817581</v>
      </c>
      <c r="AM3">
        <f t="shared" si="0"/>
        <v>0.43738180779880692</v>
      </c>
      <c r="AN3">
        <f t="shared" si="0"/>
        <v>0.81534997701679102</v>
      </c>
      <c r="AO3">
        <f>PEARSON($T$3:$T$102,AC$3:AC$102)</f>
        <v>0.72386904558586807</v>
      </c>
    </row>
    <row r="4" spans="1:41" x14ac:dyDescent="0.25">
      <c r="A4">
        <v>2</v>
      </c>
      <c r="B4">
        <f t="shared" ref="B4:B67" ca="1" si="1">ROUND(RAND()*10+1+RAND(),0)</f>
        <v>9</v>
      </c>
      <c r="C4">
        <f t="shared" ref="C4:C67" ca="1" si="2">ROUND(RAND()*15+1+RAND(),0)</f>
        <v>16</v>
      </c>
      <c r="D4">
        <f t="shared" ref="D4:D67" ca="1" si="3">ROUND(RAND()*5+1+RAND(),0)</f>
        <v>2</v>
      </c>
      <c r="E4">
        <f t="shared" ref="E4:E67" ca="1" si="4">2*(B4+C4)+RAND()</f>
        <v>50.546674060938599</v>
      </c>
      <c r="F4">
        <f t="shared" ref="F4:F67" ca="1" si="5">2*(B4+D4)+RAND()</f>
        <v>22.841220373207069</v>
      </c>
      <c r="G4">
        <f t="shared" ref="G4:G67" ca="1" si="6">2*(C4+D4)+RAND()</f>
        <v>36.060583063020914</v>
      </c>
      <c r="H4">
        <f t="shared" ref="H4:H67" ca="1" si="7">B4*C4+RAND()</f>
        <v>144.2518317447674</v>
      </c>
      <c r="I4">
        <f t="shared" ref="I4:I67" ca="1" si="8">B4*D4+RAND()</f>
        <v>18.110173291997494</v>
      </c>
      <c r="J4">
        <f t="shared" ref="J4:J67" ca="1" si="9">C4*D4+RAND()</f>
        <v>32.529469430853638</v>
      </c>
      <c r="K4">
        <f t="shared" ref="K4:K67" ca="1" si="10">SQRT(B4*B4+C4*C4)+RAND()</f>
        <v>18.959820609524645</v>
      </c>
      <c r="L4">
        <f t="shared" ref="L4:L67" ca="1" si="11">SQRT(B4*B4+D4*D4)+RAND()</f>
        <v>9.4062092549763676</v>
      </c>
      <c r="M4">
        <f t="shared" ref="M4:M67" ca="1" si="12">SQRT(C4*C4+D4*D4)+RAND()</f>
        <v>16.491111494066221</v>
      </c>
      <c r="N4">
        <f t="shared" ref="N4:N67" ca="1" si="13">B4*C4*D4+RAND()</f>
        <v>288.8644036799829</v>
      </c>
      <c r="P4">
        <v>2</v>
      </c>
      <c r="Q4">
        <v>9</v>
      </c>
      <c r="R4">
        <v>8</v>
      </c>
      <c r="S4">
        <v>4</v>
      </c>
      <c r="T4">
        <v>34.239671281244959</v>
      </c>
      <c r="U4">
        <v>26.958835581218477</v>
      </c>
      <c r="V4">
        <v>24.302172812317067</v>
      </c>
      <c r="W4">
        <v>72.661367195024326</v>
      </c>
      <c r="X4">
        <v>36.55567758061855</v>
      </c>
      <c r="Y4">
        <v>32.011308219514703</v>
      </c>
      <c r="Z4">
        <v>12.986803082178824</v>
      </c>
      <c r="AA4">
        <v>10.080666561422946</v>
      </c>
      <c r="AB4">
        <v>9.7158352768902798</v>
      </c>
      <c r="AC4">
        <v>288.26355531100398</v>
      </c>
      <c r="AE4" t="s">
        <v>168</v>
      </c>
      <c r="AF4">
        <f>PEARSON($U$3:$U$102,T$3:T$102)</f>
        <v>0.37081859148041668</v>
      </c>
      <c r="AG4">
        <f t="shared" ref="AG4:AO4" si="14">PEARSON($U$3:$U$102,U$3:U$102)</f>
        <v>0.99999999999999978</v>
      </c>
      <c r="AH4">
        <f t="shared" si="14"/>
        <v>3.7416136416381952E-2</v>
      </c>
      <c r="AI4">
        <f t="shared" si="14"/>
        <v>0.43251674348778674</v>
      </c>
      <c r="AJ4">
        <f t="shared" si="14"/>
        <v>0.93812058220292716</v>
      </c>
      <c r="AK4">
        <f t="shared" si="14"/>
        <v>0.16538604271285456</v>
      </c>
      <c r="AL4">
        <f t="shared" si="14"/>
        <v>0.28928013825895144</v>
      </c>
      <c r="AM4">
        <f t="shared" si="14"/>
        <v>0.96805701195643823</v>
      </c>
      <c r="AN4">
        <f t="shared" si="14"/>
        <v>-3.4906114647829868E-2</v>
      </c>
      <c r="AO4">
        <f t="shared" si="14"/>
        <v>0.60151596493717041</v>
      </c>
    </row>
    <row r="5" spans="1:41" x14ac:dyDescent="0.25">
      <c r="A5">
        <v>3</v>
      </c>
      <c r="B5">
        <f t="shared" ca="1" si="1"/>
        <v>5</v>
      </c>
      <c r="C5">
        <f t="shared" ca="1" si="2"/>
        <v>5</v>
      </c>
      <c r="D5">
        <f t="shared" ca="1" si="3"/>
        <v>2</v>
      </c>
      <c r="E5">
        <f t="shared" ca="1" si="4"/>
        <v>20.870151220380517</v>
      </c>
      <c r="F5">
        <f t="shared" ca="1" si="5"/>
        <v>14.03246326180488</v>
      </c>
      <c r="G5">
        <f t="shared" ca="1" si="6"/>
        <v>14.213659188417177</v>
      </c>
      <c r="H5">
        <f t="shared" ca="1" si="7"/>
        <v>25.033852075508843</v>
      </c>
      <c r="I5">
        <f t="shared" ca="1" si="8"/>
        <v>10.464731396657447</v>
      </c>
      <c r="J5">
        <f t="shared" ca="1" si="9"/>
        <v>10.061341468657972</v>
      </c>
      <c r="K5">
        <f t="shared" ca="1" si="10"/>
        <v>7.4679135047142928</v>
      </c>
      <c r="L5">
        <f t="shared" ca="1" si="11"/>
        <v>5.53160163179904</v>
      </c>
      <c r="M5">
        <f t="shared" ca="1" si="12"/>
        <v>5.7929581303293105</v>
      </c>
      <c r="N5">
        <f t="shared" ca="1" si="13"/>
        <v>50.037633279931754</v>
      </c>
      <c r="P5">
        <v>3</v>
      </c>
      <c r="Q5">
        <v>2</v>
      </c>
      <c r="R5">
        <v>2</v>
      </c>
      <c r="S5">
        <v>3</v>
      </c>
      <c r="T5">
        <v>8.4783870227621136</v>
      </c>
      <c r="U5">
        <v>10.394644623228137</v>
      </c>
      <c r="V5">
        <v>10.246422736190953</v>
      </c>
      <c r="W5">
        <v>4.7058544926122936</v>
      </c>
      <c r="X5">
        <v>6.4223251461254742</v>
      </c>
      <c r="Y5">
        <v>6.2238749374789499</v>
      </c>
      <c r="Z5">
        <v>3.1613775224394525</v>
      </c>
      <c r="AA5">
        <v>4.0794869644154561</v>
      </c>
      <c r="AB5">
        <v>3.80028397253961</v>
      </c>
      <c r="AC5">
        <v>12.537782423563526</v>
      </c>
      <c r="AE5" t="s">
        <v>169</v>
      </c>
      <c r="AF5">
        <f>PEARSON($V$3:$V$102,T$3:T$102)</f>
        <v>0.77046640084768314</v>
      </c>
      <c r="AG5">
        <f t="shared" ref="AG5:AO5" si="15">PEARSON($V$3:$V$102,U$3:U$102)</f>
        <v>3.7416136416381952E-2</v>
      </c>
      <c r="AH5">
        <f t="shared" si="15"/>
        <v>0.99999999999999978</v>
      </c>
      <c r="AI5">
        <f t="shared" si="15"/>
        <v>0.61741026798521814</v>
      </c>
      <c r="AJ5">
        <f t="shared" si="15"/>
        <v>6.727064527574099E-2</v>
      </c>
      <c r="AK5">
        <f t="shared" si="15"/>
        <v>0.90295073690679339</v>
      </c>
      <c r="AL5">
        <f t="shared" si="15"/>
        <v>0.8184920090507305</v>
      </c>
      <c r="AM5">
        <f t="shared" si="15"/>
        <v>9.8366280754144473E-3</v>
      </c>
      <c r="AN5">
        <f t="shared" si="15"/>
        <v>0.97559282745225362</v>
      </c>
      <c r="AO5">
        <f t="shared" si="15"/>
        <v>0.68590497739776191</v>
      </c>
    </row>
    <row r="6" spans="1:41" x14ac:dyDescent="0.25">
      <c r="A6">
        <v>4</v>
      </c>
      <c r="B6">
        <f t="shared" ca="1" si="1"/>
        <v>7</v>
      </c>
      <c r="C6">
        <f t="shared" ca="1" si="2"/>
        <v>3</v>
      </c>
      <c r="D6">
        <f t="shared" ca="1" si="3"/>
        <v>5</v>
      </c>
      <c r="E6">
        <f t="shared" ca="1" si="4"/>
        <v>20.483711508684074</v>
      </c>
      <c r="F6">
        <f t="shared" ca="1" si="5"/>
        <v>24.800355064840041</v>
      </c>
      <c r="G6">
        <f t="shared" ca="1" si="6"/>
        <v>16.293468233704949</v>
      </c>
      <c r="H6">
        <f t="shared" ca="1" si="7"/>
        <v>21.140458378671717</v>
      </c>
      <c r="I6">
        <f t="shared" ca="1" si="8"/>
        <v>35.122560930329847</v>
      </c>
      <c r="J6">
        <f t="shared" ca="1" si="9"/>
        <v>15.476098845641459</v>
      </c>
      <c r="K6">
        <f t="shared" ca="1" si="10"/>
        <v>7.8266378749167771</v>
      </c>
      <c r="L6">
        <f t="shared" ca="1" si="11"/>
        <v>8.8108098440436162</v>
      </c>
      <c r="M6">
        <f t="shared" ca="1" si="12"/>
        <v>6.8050931951843143</v>
      </c>
      <c r="N6">
        <f t="shared" ca="1" si="13"/>
        <v>105.96794773407086</v>
      </c>
      <c r="P6">
        <v>4</v>
      </c>
      <c r="Q6">
        <v>2</v>
      </c>
      <c r="R6">
        <v>16</v>
      </c>
      <c r="S6">
        <v>6</v>
      </c>
      <c r="T6">
        <v>36.529834801968704</v>
      </c>
      <c r="U6">
        <v>16.917657052585689</v>
      </c>
      <c r="V6">
        <v>44.590112804231943</v>
      </c>
      <c r="W6">
        <v>32.88246180950059</v>
      </c>
      <c r="X6">
        <v>12.442343545085864</v>
      </c>
      <c r="Y6">
        <v>96.795912462361457</v>
      </c>
      <c r="Z6">
        <v>16.594055850824287</v>
      </c>
      <c r="AA6">
        <v>7.1680674993108582</v>
      </c>
      <c r="AB6">
        <v>17.577972719427319</v>
      </c>
      <c r="AC6">
        <v>192.61085677553791</v>
      </c>
      <c r="AE6" t="s">
        <v>170</v>
      </c>
      <c r="AF6">
        <f>PEARSON($W$3:$W$102,T$3:T$102)</f>
        <v>0.9275312459390348</v>
      </c>
      <c r="AG6">
        <f t="shared" ref="AG6:AO6" si="16">PEARSON($W$3:$W$102,U$3:U$102)</f>
        <v>0.43251674348778674</v>
      </c>
      <c r="AH6">
        <f t="shared" si="16"/>
        <v>0.61741026798521814</v>
      </c>
      <c r="AI6">
        <f t="shared" si="16"/>
        <v>1</v>
      </c>
      <c r="AJ6">
        <f t="shared" si="16"/>
        <v>0.2858710080139179</v>
      </c>
      <c r="AK6">
        <f t="shared" si="16"/>
        <v>0.4316116748895355</v>
      </c>
      <c r="AL6">
        <f t="shared" si="16"/>
        <v>0.82722231632423204</v>
      </c>
      <c r="AM6">
        <f t="shared" si="16"/>
        <v>0.5109880369234937</v>
      </c>
      <c r="AN6">
        <f t="shared" si="16"/>
        <v>0.6638153515465075</v>
      </c>
      <c r="AO6">
        <f t="shared" si="16"/>
        <v>0.75975956799150002</v>
      </c>
    </row>
    <row r="7" spans="1:41" x14ac:dyDescent="0.25">
      <c r="A7">
        <v>5</v>
      </c>
      <c r="B7">
        <f t="shared" ca="1" si="1"/>
        <v>7</v>
      </c>
      <c r="C7">
        <f t="shared" ca="1" si="2"/>
        <v>15</v>
      </c>
      <c r="D7">
        <f t="shared" ca="1" si="3"/>
        <v>3</v>
      </c>
      <c r="E7">
        <f t="shared" ca="1" si="4"/>
        <v>44.768557855393375</v>
      </c>
      <c r="F7">
        <f t="shared" ca="1" si="5"/>
        <v>20.09801361999606</v>
      </c>
      <c r="G7">
        <f t="shared" ca="1" si="6"/>
        <v>36.013562574456664</v>
      </c>
      <c r="H7">
        <f t="shared" ca="1" si="7"/>
        <v>105.09204682934713</v>
      </c>
      <c r="I7">
        <f t="shared" ca="1" si="8"/>
        <v>21.857607553826277</v>
      </c>
      <c r="J7">
        <f t="shared" ca="1" si="9"/>
        <v>45.949079914696412</v>
      </c>
      <c r="K7">
        <f t="shared" ca="1" si="10"/>
        <v>17.055287031153767</v>
      </c>
      <c r="L7">
        <f t="shared" ca="1" si="11"/>
        <v>8.3134386283555628</v>
      </c>
      <c r="M7">
        <f t="shared" ca="1" si="12"/>
        <v>16.14749196747205</v>
      </c>
      <c r="N7">
        <f t="shared" ca="1" si="13"/>
        <v>315.01542817844654</v>
      </c>
      <c r="P7">
        <v>5</v>
      </c>
      <c r="Q7">
        <v>8</v>
      </c>
      <c r="R7">
        <v>10</v>
      </c>
      <c r="S7">
        <v>2</v>
      </c>
      <c r="T7">
        <v>36.832399335447093</v>
      </c>
      <c r="U7">
        <v>20.612996861429778</v>
      </c>
      <c r="V7">
        <v>24.069390565260257</v>
      </c>
      <c r="W7">
        <v>80.62791459857803</v>
      </c>
      <c r="X7">
        <v>16.451034427919168</v>
      </c>
      <c r="Y7">
        <v>20.781274824181843</v>
      </c>
      <c r="Z7">
        <v>12.85993976162643</v>
      </c>
      <c r="AA7">
        <v>9.1872293763168322</v>
      </c>
      <c r="AB7">
        <v>10.553949746655205</v>
      </c>
      <c r="AC7">
        <v>160.61901282665974</v>
      </c>
      <c r="AE7" t="s">
        <v>171</v>
      </c>
      <c r="AF7">
        <f>PEARSON($X$3:$X$102,T$3:T$102)</f>
        <v>0.24423695285255986</v>
      </c>
      <c r="AG7">
        <f t="shared" ref="AG7:AO7" si="17">PEARSON($X$3:$X$102,U$3:U$102)</f>
        <v>0.93812058220292716</v>
      </c>
      <c r="AH7">
        <f t="shared" si="17"/>
        <v>6.727064527574099E-2</v>
      </c>
      <c r="AI7">
        <f t="shared" si="17"/>
        <v>0.2858710080139179</v>
      </c>
      <c r="AJ7">
        <f t="shared" si="17"/>
        <v>1</v>
      </c>
      <c r="AK7">
        <f t="shared" si="17"/>
        <v>0.25088566433125131</v>
      </c>
      <c r="AL7">
        <f t="shared" si="17"/>
        <v>0.18363587987710614</v>
      </c>
      <c r="AM7">
        <f t="shared" si="17"/>
        <v>0.84254627546589544</v>
      </c>
      <c r="AN7">
        <f t="shared" si="17"/>
        <v>-3.5437366657792811E-2</v>
      </c>
      <c r="AO7">
        <f t="shared" si="17"/>
        <v>0.63391857891421588</v>
      </c>
    </row>
    <row r="8" spans="1:41" x14ac:dyDescent="0.25">
      <c r="A8">
        <v>6</v>
      </c>
      <c r="B8">
        <f t="shared" ca="1" si="1"/>
        <v>5</v>
      </c>
      <c r="C8">
        <f t="shared" ca="1" si="2"/>
        <v>13</v>
      </c>
      <c r="D8">
        <f t="shared" ca="1" si="3"/>
        <v>4</v>
      </c>
      <c r="E8">
        <f t="shared" ca="1" si="4"/>
        <v>36.080786818989395</v>
      </c>
      <c r="F8">
        <f t="shared" ca="1" si="5"/>
        <v>18.622248035769243</v>
      </c>
      <c r="G8">
        <f t="shared" ca="1" si="6"/>
        <v>34.097776479487017</v>
      </c>
      <c r="H8">
        <f t="shared" ca="1" si="7"/>
        <v>65.497386450728101</v>
      </c>
      <c r="I8">
        <f t="shared" ca="1" si="8"/>
        <v>20.735116831214668</v>
      </c>
      <c r="J8">
        <f t="shared" ca="1" si="9"/>
        <v>52.500197912389865</v>
      </c>
      <c r="K8">
        <f t="shared" ca="1" si="10"/>
        <v>14.002568682963828</v>
      </c>
      <c r="L8">
        <f t="shared" ca="1" si="11"/>
        <v>6.7029701808231898</v>
      </c>
      <c r="M8">
        <f t="shared" ca="1" si="12"/>
        <v>14.534178166701823</v>
      </c>
      <c r="N8">
        <f t="shared" ca="1" si="13"/>
        <v>260.80113714113264</v>
      </c>
      <c r="P8">
        <v>6</v>
      </c>
      <c r="Q8">
        <v>3</v>
      </c>
      <c r="R8">
        <v>12</v>
      </c>
      <c r="S8">
        <v>4</v>
      </c>
      <c r="T8">
        <v>30.252696756189483</v>
      </c>
      <c r="U8">
        <v>14.805340609427695</v>
      </c>
      <c r="V8">
        <v>32.638903903896477</v>
      </c>
      <c r="W8">
        <v>36.742914821146961</v>
      </c>
      <c r="X8">
        <v>12.427737502642691</v>
      </c>
      <c r="Y8">
        <v>48.87641383615825</v>
      </c>
      <c r="Z8">
        <v>12.780962533822317</v>
      </c>
      <c r="AA8">
        <v>5.973134484542725</v>
      </c>
      <c r="AB8">
        <v>12.848996504618954</v>
      </c>
      <c r="AC8">
        <v>144.74260748109046</v>
      </c>
      <c r="AE8" t="s">
        <v>172</v>
      </c>
      <c r="AF8">
        <f>PEARSON($Y$3:$Y$102,T$3:T$102)</f>
        <v>0.56953563262709339</v>
      </c>
      <c r="AG8">
        <f>PEARSON($Y$3:$Y$102,U$3:U$102)</f>
        <v>0.16538604271285456</v>
      </c>
      <c r="AH8">
        <f>PEARSON($Y$3:$Y$102,V$3:V$102)</f>
        <v>0.90295073690679339</v>
      </c>
      <c r="AI8">
        <f>PEARSON($Y$3:$Y$102,W$3:W$102)</f>
        <v>0.4316116748895355</v>
      </c>
      <c r="AJ8">
        <f>PEARSON($Y$3:$Y$102,X$3:X$102)</f>
        <v>0.25088566433125131</v>
      </c>
      <c r="AK8">
        <f>PEARSON($Y$3:$Y$102,Y$3:Y$102)</f>
        <v>1.0000000000000002</v>
      </c>
      <c r="AL8">
        <f>PEARSON($Y$3:$Y$102,Z$3:Z$102)</f>
        <v>0.62742968159232826</v>
      </c>
      <c r="AM8">
        <f>PEARSON($Y$3:$Y$102,AA$3:AA$102)</f>
        <v>8.4279383554684006E-2</v>
      </c>
      <c r="AN8">
        <f>PEARSON($Y$3:$Y$102,AB$3:AB$102)</f>
        <v>0.80357791711116855</v>
      </c>
      <c r="AO8">
        <f>PEARSON($Y$3:$Y$102,AC$3:AC$102)</f>
        <v>0.75487922597772339</v>
      </c>
    </row>
    <row r="9" spans="1:41" x14ac:dyDescent="0.25">
      <c r="A9">
        <v>7</v>
      </c>
      <c r="B9">
        <f t="shared" ca="1" si="1"/>
        <v>3</v>
      </c>
      <c r="C9">
        <f t="shared" ca="1" si="2"/>
        <v>14</v>
      </c>
      <c r="D9">
        <f t="shared" ca="1" si="3"/>
        <v>5</v>
      </c>
      <c r="E9">
        <f t="shared" ca="1" si="4"/>
        <v>34.872202700767154</v>
      </c>
      <c r="F9">
        <f t="shared" ca="1" si="5"/>
        <v>16.792268623110608</v>
      </c>
      <c r="G9">
        <f t="shared" ca="1" si="6"/>
        <v>38.217102169753943</v>
      </c>
      <c r="H9">
        <f t="shared" ca="1" si="7"/>
        <v>42.670848781614701</v>
      </c>
      <c r="I9">
        <f t="shared" ca="1" si="8"/>
        <v>15.080180348134187</v>
      </c>
      <c r="J9">
        <f t="shared" ca="1" si="9"/>
        <v>70.670713344588847</v>
      </c>
      <c r="K9">
        <f t="shared" ca="1" si="10"/>
        <v>15.168818662600492</v>
      </c>
      <c r="L9">
        <f t="shared" ca="1" si="11"/>
        <v>6.2138038533126458</v>
      </c>
      <c r="M9">
        <f t="shared" ca="1" si="12"/>
        <v>15.764504402046077</v>
      </c>
      <c r="N9">
        <f t="shared" ca="1" si="13"/>
        <v>210.02111493707872</v>
      </c>
      <c r="P9">
        <v>7</v>
      </c>
      <c r="Q9">
        <v>4</v>
      </c>
      <c r="R9">
        <v>8</v>
      </c>
      <c r="S9">
        <v>2</v>
      </c>
      <c r="T9">
        <v>24.913545261700619</v>
      </c>
      <c r="U9">
        <v>12.911831011634877</v>
      </c>
      <c r="V9">
        <v>20.976838411533791</v>
      </c>
      <c r="W9">
        <v>32.808655096092068</v>
      </c>
      <c r="X9">
        <v>8.3307783202500314</v>
      </c>
      <c r="Y9">
        <v>16.142204048728996</v>
      </c>
      <c r="Z9">
        <v>9.138960942585296</v>
      </c>
      <c r="AA9">
        <v>5.1845466862299237</v>
      </c>
      <c r="AB9">
        <v>8.4883068386156602</v>
      </c>
      <c r="AC9">
        <v>64.959337117586571</v>
      </c>
      <c r="AE9" t="s">
        <v>173</v>
      </c>
      <c r="AF9">
        <f>PEARSON($Z$3:$Z$102,T$3:T$102)</f>
        <v>0.96972826284817581</v>
      </c>
      <c r="AG9">
        <f>PEARSON($Z$3:$Z$102,U$3:U$102)</f>
        <v>0.28928013825895144</v>
      </c>
      <c r="AH9">
        <f>PEARSON($Z$3:$Z$102,V$3:V$102)</f>
        <v>0.8184920090507305</v>
      </c>
      <c r="AI9">
        <f>PEARSON($Z$3:$Z$102,W$3:W$102)</f>
        <v>0.82722231632423204</v>
      </c>
      <c r="AJ9">
        <f>PEARSON($Z$3:$Z$102,X$3:X$102)</f>
        <v>0.18363587987710614</v>
      </c>
      <c r="AK9">
        <f>PEARSON($Z$3:$Z$102,Y$3:Y$102)</f>
        <v>0.62742968159232826</v>
      </c>
      <c r="AL9">
        <f>PEARSON($Z$3:$Z$102,Z$3:Z$102)</f>
        <v>1.0000000000000002</v>
      </c>
      <c r="AM9">
        <f>PEARSON($Z$3:$Z$102,AA$3:AA$102)</f>
        <v>0.34691333022939791</v>
      </c>
      <c r="AN9">
        <f>PEARSON($Z$3:$Z$102,AB$3:AB$102)</f>
        <v>0.86558390893780457</v>
      </c>
      <c r="AO9">
        <f>PEARSON($Z$3:$Z$102,AC$3:AC$102)</f>
        <v>0.66112168040299524</v>
      </c>
    </row>
    <row r="10" spans="1:41" x14ac:dyDescent="0.25">
      <c r="A10">
        <v>8</v>
      </c>
      <c r="B10">
        <f t="shared" ca="1" si="1"/>
        <v>7</v>
      </c>
      <c r="C10">
        <f t="shared" ca="1" si="2"/>
        <v>10</v>
      </c>
      <c r="D10">
        <f t="shared" ca="1" si="3"/>
        <v>4</v>
      </c>
      <c r="E10">
        <f t="shared" ca="1" si="4"/>
        <v>34.513825195712755</v>
      </c>
      <c r="F10">
        <f t="shared" ca="1" si="5"/>
        <v>22.354290133966682</v>
      </c>
      <c r="G10">
        <f t="shared" ca="1" si="6"/>
        <v>28.024039719432832</v>
      </c>
      <c r="H10">
        <f t="shared" ca="1" si="7"/>
        <v>70.691730767436312</v>
      </c>
      <c r="I10">
        <f t="shared" ca="1" si="8"/>
        <v>28.403823804813491</v>
      </c>
      <c r="J10">
        <f t="shared" ca="1" si="9"/>
        <v>40.945903840355925</v>
      </c>
      <c r="K10">
        <f t="shared" ca="1" si="10"/>
        <v>12.938931019057321</v>
      </c>
      <c r="L10">
        <f t="shared" ca="1" si="11"/>
        <v>9.0406594865862804</v>
      </c>
      <c r="M10">
        <f t="shared" ca="1" si="12"/>
        <v>11.031433941970512</v>
      </c>
      <c r="N10">
        <f t="shared" ca="1" si="13"/>
        <v>280.18608040112446</v>
      </c>
      <c r="P10">
        <v>8</v>
      </c>
      <c r="Q10">
        <v>5</v>
      </c>
      <c r="R10">
        <v>5</v>
      </c>
      <c r="S10">
        <v>3</v>
      </c>
      <c r="T10">
        <v>20.862195098607184</v>
      </c>
      <c r="U10">
        <v>16.36293143811751</v>
      </c>
      <c r="V10">
        <v>16.196346177714933</v>
      </c>
      <c r="W10">
        <v>25.472287115601038</v>
      </c>
      <c r="X10">
        <v>15.827029371798616</v>
      </c>
      <c r="Y10">
        <v>15.474840582424212</v>
      </c>
      <c r="Z10">
        <v>7.7553410629330308</v>
      </c>
      <c r="AA10">
        <v>6.7154370556426963</v>
      </c>
      <c r="AB10">
        <v>5.9099853734559646</v>
      </c>
      <c r="AC10">
        <v>75.634374059660402</v>
      </c>
      <c r="AE10" t="s">
        <v>174</v>
      </c>
      <c r="AF10">
        <f>PEARSON($AA$3:$AA$102,T$3:T$102)</f>
        <v>0.43738180779880692</v>
      </c>
      <c r="AG10">
        <f>PEARSON($AA$3:$AA$102,U$3:U$102)</f>
        <v>0.96805701195643823</v>
      </c>
      <c r="AH10">
        <f>PEARSON($AA$3:$AA$102,V$3:V$102)</f>
        <v>9.8366280754144473E-3</v>
      </c>
      <c r="AI10">
        <f>PEARSON($AA$3:$AA$102,W$3:W$102)</f>
        <v>0.5109880369234937</v>
      </c>
      <c r="AJ10">
        <f>PEARSON($AA$3:$AA$102,X$3:X$102)</f>
        <v>0.84254627546589544</v>
      </c>
      <c r="AK10">
        <f>PEARSON($AA$3:$AA$102,Y$3:Y$102)</f>
        <v>8.4279383554684006E-2</v>
      </c>
      <c r="AL10">
        <f>PEARSON($AA$3:$AA$102,Z$3:Z$102)</f>
        <v>0.34691333022939791</v>
      </c>
      <c r="AM10">
        <f>PEARSON($AA$3:$AA$102,AA$3:AA$102)</f>
        <v>0.99999999999999989</v>
      </c>
      <c r="AN10">
        <f>PEARSON($AA$3:$AA$102,AB$3:AB$102)</f>
        <v>-3.0916161617530719E-2</v>
      </c>
      <c r="AO10">
        <f>PEARSON($AA$3:$AA$102,AC$3:AC$102)</f>
        <v>0.54838760737050163</v>
      </c>
    </row>
    <row r="11" spans="1:41" x14ac:dyDescent="0.25">
      <c r="A11">
        <v>9</v>
      </c>
      <c r="B11">
        <f t="shared" ca="1" si="1"/>
        <v>8</v>
      </c>
      <c r="C11">
        <f t="shared" ca="1" si="2"/>
        <v>13</v>
      </c>
      <c r="D11">
        <f t="shared" ca="1" si="3"/>
        <v>4</v>
      </c>
      <c r="E11">
        <f t="shared" ca="1" si="4"/>
        <v>42.471236044149073</v>
      </c>
      <c r="F11">
        <f t="shared" ca="1" si="5"/>
        <v>24.237939640652566</v>
      </c>
      <c r="G11">
        <f t="shared" ca="1" si="6"/>
        <v>34.181876763849104</v>
      </c>
      <c r="H11">
        <f t="shared" ca="1" si="7"/>
        <v>104.04998226692747</v>
      </c>
      <c r="I11">
        <f t="shared" ca="1" si="8"/>
        <v>32.312107346770922</v>
      </c>
      <c r="J11">
        <f t="shared" ca="1" si="9"/>
        <v>52.881452305398668</v>
      </c>
      <c r="K11">
        <f t="shared" ca="1" si="10"/>
        <v>15.539468213455983</v>
      </c>
      <c r="L11">
        <f t="shared" ca="1" si="11"/>
        <v>9.6378747427148639</v>
      </c>
      <c r="M11">
        <f t="shared" ca="1" si="12"/>
        <v>14.152490917323169</v>
      </c>
      <c r="N11">
        <f t="shared" ca="1" si="13"/>
        <v>416.61559053386117</v>
      </c>
      <c r="P11">
        <v>9</v>
      </c>
      <c r="Q11">
        <v>5</v>
      </c>
      <c r="R11">
        <v>4</v>
      </c>
      <c r="S11">
        <v>5</v>
      </c>
      <c r="T11">
        <v>18.425254862409176</v>
      </c>
      <c r="U11">
        <v>20.40274325430126</v>
      </c>
      <c r="V11">
        <v>18.102837793799878</v>
      </c>
      <c r="W11">
        <v>20.28588900017871</v>
      </c>
      <c r="X11">
        <v>25.145857598730331</v>
      </c>
      <c r="Y11">
        <v>20.443426593204393</v>
      </c>
      <c r="Z11">
        <v>7.0492084411439766</v>
      </c>
      <c r="AA11">
        <v>7.6697336849460003</v>
      </c>
      <c r="AB11">
        <v>7.3594210984765365</v>
      </c>
      <c r="AC11">
        <v>100.78353823174218</v>
      </c>
      <c r="AE11" t="s">
        <v>175</v>
      </c>
      <c r="AF11">
        <f>PEARSON($AB$3:$AB$102,T$3:T$102)</f>
        <v>0.81534997701679102</v>
      </c>
      <c r="AG11">
        <f>PEARSON($AB$3:$AB$102,U$3:U$102)</f>
        <v>-3.4906114647829868E-2</v>
      </c>
      <c r="AH11">
        <f>PEARSON($AB$3:$AB$102,V$3:V$102)</f>
        <v>0.97559282745225362</v>
      </c>
      <c r="AI11">
        <f>PEARSON($AB$3:$AB$102,W$3:W$102)</f>
        <v>0.6638153515465075</v>
      </c>
      <c r="AJ11">
        <f>PEARSON($AB$3:$AB$102,X$3:X$102)</f>
        <v>-3.5437366657792811E-2</v>
      </c>
      <c r="AK11">
        <f>PEARSON($AB$3:$AB$102,Y$3:Y$102)</f>
        <v>0.80357791711116855</v>
      </c>
      <c r="AL11">
        <f>PEARSON($AB$3:$AB$102,Z$3:Z$102)</f>
        <v>0.86558390893780457</v>
      </c>
      <c r="AM11">
        <f>PEARSON($AB$3:$AB$102,AA$3:AA$102)</f>
        <v>-3.0916161617530719E-2</v>
      </c>
      <c r="AN11">
        <f>PEARSON($AB$3:$AB$102,AB$3:AB$102)</f>
        <v>1</v>
      </c>
      <c r="AO11">
        <f>PEARSON($AB$3:$AB$102,AC$3:AC$102)</f>
        <v>0.61041841986387757</v>
      </c>
    </row>
    <row r="12" spans="1:41" x14ac:dyDescent="0.25">
      <c r="A12">
        <v>10</v>
      </c>
      <c r="B12">
        <f t="shared" ca="1" si="1"/>
        <v>3</v>
      </c>
      <c r="C12">
        <f t="shared" ca="1" si="2"/>
        <v>15</v>
      </c>
      <c r="D12">
        <f t="shared" ca="1" si="3"/>
        <v>3</v>
      </c>
      <c r="E12">
        <f t="shared" ca="1" si="4"/>
        <v>36.997992545736416</v>
      </c>
      <c r="F12">
        <f t="shared" ca="1" si="5"/>
        <v>12.45300723847182</v>
      </c>
      <c r="G12">
        <f t="shared" ca="1" si="6"/>
        <v>36.157725729594645</v>
      </c>
      <c r="H12">
        <f t="shared" ca="1" si="7"/>
        <v>45.087566207333261</v>
      </c>
      <c r="I12">
        <f t="shared" ca="1" si="8"/>
        <v>9.09377349465389</v>
      </c>
      <c r="J12">
        <f t="shared" ca="1" si="9"/>
        <v>45.171140090244023</v>
      </c>
      <c r="K12">
        <f t="shared" ca="1" si="10"/>
        <v>15.926719850613772</v>
      </c>
      <c r="L12">
        <f t="shared" ca="1" si="11"/>
        <v>5.0896515090070018</v>
      </c>
      <c r="M12">
        <f t="shared" ca="1" si="12"/>
        <v>16.037855234914762</v>
      </c>
      <c r="N12">
        <f t="shared" ca="1" si="13"/>
        <v>135.8067342684927</v>
      </c>
      <c r="P12">
        <v>10</v>
      </c>
      <c r="Q12">
        <v>8</v>
      </c>
      <c r="R12">
        <v>3</v>
      </c>
      <c r="S12">
        <v>6</v>
      </c>
      <c r="T12">
        <v>22.77598630524475</v>
      </c>
      <c r="U12">
        <v>28.284691487975675</v>
      </c>
      <c r="V12">
        <v>18.259744774229858</v>
      </c>
      <c r="W12">
        <v>24.772188027058291</v>
      </c>
      <c r="X12">
        <v>48.063694227937091</v>
      </c>
      <c r="Y12">
        <v>18.488642932721298</v>
      </c>
      <c r="Z12">
        <v>9.0652977158119938</v>
      </c>
      <c r="AA12">
        <v>10.170203849740322</v>
      </c>
      <c r="AB12">
        <v>7.04436720285989</v>
      </c>
      <c r="AC12">
        <v>144.30073595654537</v>
      </c>
      <c r="AE12" t="s">
        <v>176</v>
      </c>
      <c r="AF12">
        <f>PEARSON($AC$3:$AC$102,T$3:T$102)</f>
        <v>0.72386904558586807</v>
      </c>
      <c r="AG12">
        <f>PEARSON($AC$3:$AC$102,U$3:U$102)</f>
        <v>0.60151596493717041</v>
      </c>
      <c r="AH12">
        <f>PEARSON($AC$3:$AC$102,V$3:V$102)</f>
        <v>0.68590497739776191</v>
      </c>
      <c r="AI12">
        <f>PEARSON($AC$3:$AC$102,W$3:W$102)</f>
        <v>0.75975956799150002</v>
      </c>
      <c r="AJ12">
        <f>PEARSON($AC$3:$AC$102,X$3:X$102)</f>
        <v>0.63391857891421588</v>
      </c>
      <c r="AK12">
        <f>PEARSON($AC$3:$AC$102,Y$3:Y$102)</f>
        <v>0.75487922597772339</v>
      </c>
      <c r="AL12">
        <f>PEARSON($AC$3:$AC$102,Z$3:Z$102)</f>
        <v>0.66112168040299524</v>
      </c>
      <c r="AM12">
        <f>PEARSON($AC$3:$AC$102,AA$3:AA$102)</f>
        <v>0.54838760737050163</v>
      </c>
      <c r="AN12">
        <f>PEARSON($AC$3:$AC$102,AB$3:AB$102)</f>
        <v>0.61041841986387757</v>
      </c>
      <c r="AO12">
        <f>PEARSON($AC$3:$AC$102,AC$3:AC$102)</f>
        <v>1</v>
      </c>
    </row>
    <row r="13" spans="1:41" x14ac:dyDescent="0.25">
      <c r="A13">
        <v>11</v>
      </c>
      <c r="B13">
        <f t="shared" ca="1" si="1"/>
        <v>4</v>
      </c>
      <c r="C13">
        <f t="shared" ca="1" si="2"/>
        <v>2</v>
      </c>
      <c r="D13">
        <f t="shared" ca="1" si="3"/>
        <v>5</v>
      </c>
      <c r="E13">
        <f t="shared" ca="1" si="4"/>
        <v>12.450401918041655</v>
      </c>
      <c r="F13">
        <f t="shared" ca="1" si="5"/>
        <v>18.63343054440957</v>
      </c>
      <c r="G13">
        <f t="shared" ca="1" si="6"/>
        <v>14.649842615203315</v>
      </c>
      <c r="H13">
        <f t="shared" ca="1" si="7"/>
        <v>8.8531074604127937</v>
      </c>
      <c r="I13">
        <f t="shared" ca="1" si="8"/>
        <v>20.156065819363267</v>
      </c>
      <c r="J13">
        <f t="shared" ca="1" si="9"/>
        <v>10.653812465211619</v>
      </c>
      <c r="K13">
        <f t="shared" ca="1" si="10"/>
        <v>5.3316140107846719</v>
      </c>
      <c r="L13">
        <f t="shared" ca="1" si="11"/>
        <v>7.3987008439884177</v>
      </c>
      <c r="M13">
        <f t="shared" ca="1" si="12"/>
        <v>5.7506346579881482</v>
      </c>
      <c r="N13">
        <f t="shared" ca="1" si="13"/>
        <v>40.455537995846491</v>
      </c>
      <c r="P13">
        <v>11</v>
      </c>
      <c r="Q13">
        <v>8</v>
      </c>
      <c r="R13">
        <v>14</v>
      </c>
      <c r="S13">
        <v>4</v>
      </c>
      <c r="T13">
        <v>44.964977049700003</v>
      </c>
      <c r="U13">
        <v>24.693288412316004</v>
      </c>
      <c r="V13">
        <v>36.129539978555108</v>
      </c>
      <c r="W13">
        <v>112.53622296125538</v>
      </c>
      <c r="X13">
        <v>32.772790438642431</v>
      </c>
      <c r="Y13">
        <v>56.961234779458088</v>
      </c>
      <c r="Z13">
        <v>16.220642040723995</v>
      </c>
      <c r="AA13">
        <v>9.4139087299354056</v>
      </c>
      <c r="AB13">
        <v>14.971259913015563</v>
      </c>
      <c r="AC13">
        <v>448.82898583078747</v>
      </c>
    </row>
    <row r="14" spans="1:41" x14ac:dyDescent="0.25">
      <c r="A14">
        <v>12</v>
      </c>
      <c r="B14">
        <f t="shared" ca="1" si="1"/>
        <v>10</v>
      </c>
      <c r="C14">
        <f t="shared" ca="1" si="2"/>
        <v>5</v>
      </c>
      <c r="D14">
        <f t="shared" ca="1" si="3"/>
        <v>5</v>
      </c>
      <c r="E14">
        <f t="shared" ca="1" si="4"/>
        <v>30.53296220215152</v>
      </c>
      <c r="F14">
        <f t="shared" ca="1" si="5"/>
        <v>30.329517714456671</v>
      </c>
      <c r="G14">
        <f t="shared" ca="1" si="6"/>
        <v>20.903823016682111</v>
      </c>
      <c r="H14">
        <f t="shared" ca="1" si="7"/>
        <v>50.722045791506559</v>
      </c>
      <c r="I14">
        <f t="shared" ca="1" si="8"/>
        <v>50.303251437582603</v>
      </c>
      <c r="J14">
        <f t="shared" ca="1" si="9"/>
        <v>25.507503028457073</v>
      </c>
      <c r="K14">
        <f t="shared" ca="1" si="10"/>
        <v>11.970690183372209</v>
      </c>
      <c r="L14">
        <f t="shared" ca="1" si="11"/>
        <v>11.283355571322982</v>
      </c>
      <c r="M14">
        <f t="shared" ca="1" si="12"/>
        <v>7.6556179482257392</v>
      </c>
      <c r="N14">
        <f t="shared" ca="1" si="13"/>
        <v>250.6324136140793</v>
      </c>
      <c r="P14">
        <v>12</v>
      </c>
      <c r="Q14">
        <v>10</v>
      </c>
      <c r="R14">
        <v>15</v>
      </c>
      <c r="S14">
        <v>1</v>
      </c>
      <c r="T14">
        <v>50.644464643977919</v>
      </c>
      <c r="U14">
        <v>22.606038411384514</v>
      </c>
      <c r="V14">
        <v>32.180874388416534</v>
      </c>
      <c r="W14">
        <v>150.78763184943773</v>
      </c>
      <c r="X14">
        <v>10.700885924201341</v>
      </c>
      <c r="Y14">
        <v>15.242578667896789</v>
      </c>
      <c r="Z14">
        <v>18.152231586926256</v>
      </c>
      <c r="AA14">
        <v>11.004159399431856</v>
      </c>
      <c r="AB14">
        <v>15.262893642348658</v>
      </c>
      <c r="AC14">
        <v>150.55378171516421</v>
      </c>
    </row>
    <row r="15" spans="1:41" x14ac:dyDescent="0.25">
      <c r="A15">
        <v>13</v>
      </c>
      <c r="B15">
        <f t="shared" ca="1" si="1"/>
        <v>3</v>
      </c>
      <c r="C15">
        <f t="shared" ca="1" si="2"/>
        <v>15</v>
      </c>
      <c r="D15">
        <f t="shared" ca="1" si="3"/>
        <v>2</v>
      </c>
      <c r="E15">
        <f t="shared" ca="1" si="4"/>
        <v>36.024649867401131</v>
      </c>
      <c r="F15">
        <f t="shared" ca="1" si="5"/>
        <v>10.401076070714378</v>
      </c>
      <c r="G15">
        <f t="shared" ca="1" si="6"/>
        <v>34.272565025325555</v>
      </c>
      <c r="H15">
        <f t="shared" ca="1" si="7"/>
        <v>45.357064294345193</v>
      </c>
      <c r="I15">
        <f t="shared" ca="1" si="8"/>
        <v>6.4373681498707214</v>
      </c>
      <c r="J15">
        <f t="shared" ca="1" si="9"/>
        <v>30.613735501245589</v>
      </c>
      <c r="K15">
        <f t="shared" ca="1" si="10"/>
        <v>16.122360134687845</v>
      </c>
      <c r="L15">
        <f t="shared" ca="1" si="11"/>
        <v>4.5220795605584598</v>
      </c>
      <c r="M15">
        <f t="shared" ca="1" si="12"/>
        <v>15.70616774416648</v>
      </c>
      <c r="N15">
        <f t="shared" ca="1" si="13"/>
        <v>90.454118301620127</v>
      </c>
      <c r="P15">
        <v>13</v>
      </c>
      <c r="Q15">
        <v>5</v>
      </c>
      <c r="R15">
        <v>7</v>
      </c>
      <c r="S15">
        <v>5</v>
      </c>
      <c r="T15">
        <v>24.40571210357303</v>
      </c>
      <c r="U15">
        <v>20.242205977947421</v>
      </c>
      <c r="V15">
        <v>24.896631534985175</v>
      </c>
      <c r="W15">
        <v>35.713664062364202</v>
      </c>
      <c r="X15">
        <v>25.093634251470998</v>
      </c>
      <c r="Y15">
        <v>35.417015910869836</v>
      </c>
      <c r="Z15">
        <v>9.4355846751539261</v>
      </c>
      <c r="AA15">
        <v>7.7655067452543944</v>
      </c>
      <c r="AB15">
        <v>9.1339518962620723</v>
      </c>
      <c r="AC15">
        <v>175.26066391876788</v>
      </c>
    </row>
    <row r="16" spans="1:41" x14ac:dyDescent="0.25">
      <c r="A16">
        <v>14</v>
      </c>
      <c r="B16">
        <f t="shared" ca="1" si="1"/>
        <v>2</v>
      </c>
      <c r="C16">
        <f t="shared" ca="1" si="2"/>
        <v>9</v>
      </c>
      <c r="D16">
        <f t="shared" ca="1" si="3"/>
        <v>5</v>
      </c>
      <c r="E16">
        <f t="shared" ca="1" si="4"/>
        <v>22.264924028614722</v>
      </c>
      <c r="F16">
        <f t="shared" ca="1" si="5"/>
        <v>14.915099894274867</v>
      </c>
      <c r="G16">
        <f t="shared" ca="1" si="6"/>
        <v>28.875843987463526</v>
      </c>
      <c r="H16">
        <f t="shared" ca="1" si="7"/>
        <v>18.936327039260295</v>
      </c>
      <c r="I16">
        <f t="shared" ca="1" si="8"/>
        <v>10.564123065260228</v>
      </c>
      <c r="J16">
        <f t="shared" ca="1" si="9"/>
        <v>45.335419152668386</v>
      </c>
      <c r="K16">
        <f t="shared" ca="1" si="10"/>
        <v>9.227701645332326</v>
      </c>
      <c r="L16">
        <f t="shared" ca="1" si="11"/>
        <v>5.4213601107211833</v>
      </c>
      <c r="M16">
        <f t="shared" ca="1" si="12"/>
        <v>10.997067017328369</v>
      </c>
      <c r="N16">
        <f t="shared" ca="1" si="13"/>
        <v>90.791023177719538</v>
      </c>
      <c r="P16">
        <v>14</v>
      </c>
      <c r="Q16">
        <v>8</v>
      </c>
      <c r="R16">
        <v>15</v>
      </c>
      <c r="S16">
        <v>3</v>
      </c>
      <c r="T16">
        <v>46.398488966890753</v>
      </c>
      <c r="U16">
        <v>22.209846017135874</v>
      </c>
      <c r="V16">
        <v>36.438275065064055</v>
      </c>
      <c r="W16">
        <v>120.25397361437147</v>
      </c>
      <c r="X16">
        <v>24.061257552625335</v>
      </c>
      <c r="Y16">
        <v>45.494125458296296</v>
      </c>
      <c r="Z16">
        <v>17.296887075465126</v>
      </c>
      <c r="AA16">
        <v>8.6922886883905601</v>
      </c>
      <c r="AB16">
        <v>16.150081158766838</v>
      </c>
      <c r="AC16">
        <v>360.31018901883198</v>
      </c>
    </row>
    <row r="17" spans="1:29" x14ac:dyDescent="0.25">
      <c r="A17">
        <v>15</v>
      </c>
      <c r="B17">
        <f t="shared" ca="1" si="1"/>
        <v>6</v>
      </c>
      <c r="C17">
        <f t="shared" ca="1" si="2"/>
        <v>6</v>
      </c>
      <c r="D17">
        <f t="shared" ca="1" si="3"/>
        <v>4</v>
      </c>
      <c r="E17">
        <f t="shared" ca="1" si="4"/>
        <v>24.749089650922816</v>
      </c>
      <c r="F17">
        <f t="shared" ca="1" si="5"/>
        <v>20.947606412983074</v>
      </c>
      <c r="G17">
        <f t="shared" ca="1" si="6"/>
        <v>20.066674009315598</v>
      </c>
      <c r="H17">
        <f t="shared" ca="1" si="7"/>
        <v>36.255336230136429</v>
      </c>
      <c r="I17">
        <f t="shared" ca="1" si="8"/>
        <v>24.00981647374222</v>
      </c>
      <c r="J17">
        <f t="shared" ca="1" si="9"/>
        <v>24.788813137586995</v>
      </c>
      <c r="K17">
        <f t="shared" ca="1" si="10"/>
        <v>8.9337192960004632</v>
      </c>
      <c r="L17">
        <f t="shared" ca="1" si="11"/>
        <v>7.3649769113749617</v>
      </c>
      <c r="M17">
        <f t="shared" ca="1" si="12"/>
        <v>7.2659268617322184</v>
      </c>
      <c r="N17">
        <f t="shared" ca="1" si="13"/>
        <v>144.68421791788143</v>
      </c>
      <c r="P17">
        <v>15</v>
      </c>
      <c r="Q17">
        <v>3</v>
      </c>
      <c r="R17">
        <v>7</v>
      </c>
      <c r="S17">
        <v>4</v>
      </c>
      <c r="T17">
        <v>20.589308169721903</v>
      </c>
      <c r="U17">
        <v>14.757991476095947</v>
      </c>
      <c r="V17">
        <v>22.989073218227855</v>
      </c>
      <c r="W17">
        <v>21.317035144252834</v>
      </c>
      <c r="X17">
        <v>12.440007847200132</v>
      </c>
      <c r="Y17">
        <v>28.005272621597278</v>
      </c>
      <c r="Z17">
        <v>8.5391544153553287</v>
      </c>
      <c r="AA17">
        <v>5.2362278575107517</v>
      </c>
      <c r="AB17">
        <v>8.8063485936248806</v>
      </c>
      <c r="AC17">
        <v>84.939574386259721</v>
      </c>
    </row>
    <row r="18" spans="1:29" x14ac:dyDescent="0.25">
      <c r="A18">
        <v>16</v>
      </c>
      <c r="B18">
        <f t="shared" ca="1" si="1"/>
        <v>6</v>
      </c>
      <c r="C18">
        <f t="shared" ca="1" si="2"/>
        <v>4</v>
      </c>
      <c r="D18">
        <f t="shared" ca="1" si="3"/>
        <v>4</v>
      </c>
      <c r="E18">
        <f t="shared" ca="1" si="4"/>
        <v>20.055182556099503</v>
      </c>
      <c r="F18">
        <f t="shared" ca="1" si="5"/>
        <v>20.508495265504234</v>
      </c>
      <c r="G18">
        <f t="shared" ca="1" si="6"/>
        <v>16.270294947656062</v>
      </c>
      <c r="H18">
        <f t="shared" ca="1" si="7"/>
        <v>24.240950556807267</v>
      </c>
      <c r="I18">
        <f t="shared" ca="1" si="8"/>
        <v>24.238440162831107</v>
      </c>
      <c r="J18">
        <f t="shared" ca="1" si="9"/>
        <v>16.399580601263835</v>
      </c>
      <c r="K18">
        <f t="shared" ca="1" si="10"/>
        <v>7.8305783273581318</v>
      </c>
      <c r="L18">
        <f t="shared" ca="1" si="11"/>
        <v>7.6930994398129817</v>
      </c>
      <c r="M18">
        <f t="shared" ca="1" si="12"/>
        <v>6.3073501100812166</v>
      </c>
      <c r="N18">
        <f t="shared" ca="1" si="13"/>
        <v>96.611128151617166</v>
      </c>
      <c r="P18">
        <v>16</v>
      </c>
      <c r="Q18">
        <v>11</v>
      </c>
      <c r="R18">
        <v>2</v>
      </c>
      <c r="S18">
        <v>6</v>
      </c>
      <c r="T18">
        <v>26.889995535529135</v>
      </c>
      <c r="U18">
        <v>34.167420188618301</v>
      </c>
      <c r="V18">
        <v>16.523519625699766</v>
      </c>
      <c r="W18">
        <v>22.791787752003255</v>
      </c>
      <c r="X18">
        <v>66.133922087369172</v>
      </c>
      <c r="Y18">
        <v>12.586053693971222</v>
      </c>
      <c r="Z18">
        <v>11.684273709203001</v>
      </c>
      <c r="AA18">
        <v>13.06814624408339</v>
      </c>
      <c r="AB18">
        <v>7.3051889491098603</v>
      </c>
      <c r="AC18">
        <v>132.22868516892649</v>
      </c>
    </row>
    <row r="19" spans="1:29" x14ac:dyDescent="0.25">
      <c r="A19">
        <v>17</v>
      </c>
      <c r="B19">
        <f t="shared" ca="1" si="1"/>
        <v>11</v>
      </c>
      <c r="C19">
        <f t="shared" ca="1" si="2"/>
        <v>14</v>
      </c>
      <c r="D19">
        <f t="shared" ca="1" si="3"/>
        <v>6</v>
      </c>
      <c r="E19">
        <f t="shared" ca="1" si="4"/>
        <v>50.773341268347082</v>
      </c>
      <c r="F19">
        <f t="shared" ca="1" si="5"/>
        <v>34.309737410381082</v>
      </c>
      <c r="G19">
        <f t="shared" ca="1" si="6"/>
        <v>40.67033341020209</v>
      </c>
      <c r="H19">
        <f t="shared" ca="1" si="7"/>
        <v>154.43784441042163</v>
      </c>
      <c r="I19">
        <f t="shared" ca="1" si="8"/>
        <v>66.250044624440633</v>
      </c>
      <c r="J19">
        <f t="shared" ca="1" si="9"/>
        <v>84.178422772425805</v>
      </c>
      <c r="K19">
        <f t="shared" ca="1" si="10"/>
        <v>17.804758797921487</v>
      </c>
      <c r="L19">
        <f t="shared" ca="1" si="11"/>
        <v>12.839676097558883</v>
      </c>
      <c r="M19">
        <f t="shared" ca="1" si="12"/>
        <v>16.082711303009127</v>
      </c>
      <c r="N19">
        <f t="shared" ca="1" si="13"/>
        <v>924.40078998751505</v>
      </c>
      <c r="P19">
        <v>17</v>
      </c>
      <c r="Q19">
        <v>3</v>
      </c>
      <c r="R19">
        <v>8</v>
      </c>
      <c r="S19">
        <v>6</v>
      </c>
      <c r="T19">
        <v>22.139288420005037</v>
      </c>
      <c r="U19">
        <v>18.265241710189326</v>
      </c>
      <c r="V19">
        <v>28.575866319073558</v>
      </c>
      <c r="W19">
        <v>24.326226649641224</v>
      </c>
      <c r="X19">
        <v>18.682159321282438</v>
      </c>
      <c r="Y19">
        <v>48.061958161091063</v>
      </c>
      <c r="Z19">
        <v>9.0175173431600797</v>
      </c>
      <c r="AA19">
        <v>7.2763596566584265</v>
      </c>
      <c r="AB19">
        <v>10.527777459684135</v>
      </c>
      <c r="AC19">
        <v>144.07813086752569</v>
      </c>
    </row>
    <row r="20" spans="1:29" x14ac:dyDescent="0.25">
      <c r="A20">
        <v>18</v>
      </c>
      <c r="B20">
        <f t="shared" ca="1" si="1"/>
        <v>8</v>
      </c>
      <c r="C20">
        <f t="shared" ca="1" si="2"/>
        <v>11</v>
      </c>
      <c r="D20">
        <f t="shared" ca="1" si="3"/>
        <v>4</v>
      </c>
      <c r="E20">
        <f t="shared" ca="1" si="4"/>
        <v>38.51589068151646</v>
      </c>
      <c r="F20">
        <f t="shared" ca="1" si="5"/>
        <v>24.631106666244534</v>
      </c>
      <c r="G20">
        <f t="shared" ca="1" si="6"/>
        <v>30.992402738452139</v>
      </c>
      <c r="H20">
        <f t="shared" ca="1" si="7"/>
        <v>88.919418235540149</v>
      </c>
      <c r="I20">
        <f t="shared" ca="1" si="8"/>
        <v>32.717955598622368</v>
      </c>
      <c r="J20">
        <f t="shared" ca="1" si="9"/>
        <v>44.390186700611508</v>
      </c>
      <c r="K20">
        <f t="shared" ca="1" si="10"/>
        <v>14.41511810029349</v>
      </c>
      <c r="L20">
        <f t="shared" ca="1" si="11"/>
        <v>9.4338923287120746</v>
      </c>
      <c r="M20">
        <f t="shared" ca="1" si="12"/>
        <v>11.925748310519483</v>
      </c>
      <c r="N20">
        <f t="shared" ca="1" si="13"/>
        <v>352.07513580918203</v>
      </c>
      <c r="P20">
        <v>18</v>
      </c>
      <c r="Q20">
        <v>9</v>
      </c>
      <c r="R20">
        <v>13</v>
      </c>
      <c r="S20">
        <v>6</v>
      </c>
      <c r="T20">
        <v>44.619672857192718</v>
      </c>
      <c r="U20">
        <v>30.451085982380938</v>
      </c>
      <c r="V20">
        <v>38.548994955871741</v>
      </c>
      <c r="W20">
        <v>117.43782243939374</v>
      </c>
      <c r="X20">
        <v>54.760137446219595</v>
      </c>
      <c r="Y20">
        <v>78.209753517274137</v>
      </c>
      <c r="Z20">
        <v>16.416908848913803</v>
      </c>
      <c r="AA20">
        <v>11.72833883246542</v>
      </c>
      <c r="AB20">
        <v>15.28162407254311</v>
      </c>
      <c r="AC20">
        <v>702.76964865672232</v>
      </c>
    </row>
    <row r="21" spans="1:29" x14ac:dyDescent="0.25">
      <c r="A21">
        <v>19</v>
      </c>
      <c r="B21">
        <f t="shared" ca="1" si="1"/>
        <v>4</v>
      </c>
      <c r="C21">
        <f t="shared" ca="1" si="2"/>
        <v>15</v>
      </c>
      <c r="D21">
        <f t="shared" ca="1" si="3"/>
        <v>5</v>
      </c>
      <c r="E21">
        <f t="shared" ca="1" si="4"/>
        <v>38.551087238520367</v>
      </c>
      <c r="F21">
        <f t="shared" ca="1" si="5"/>
        <v>18.896181734617336</v>
      </c>
      <c r="G21">
        <f t="shared" ca="1" si="6"/>
        <v>40.47705482973177</v>
      </c>
      <c r="H21">
        <f t="shared" ca="1" si="7"/>
        <v>60.272209564288417</v>
      </c>
      <c r="I21">
        <f t="shared" ca="1" si="8"/>
        <v>20.839712576652303</v>
      </c>
      <c r="J21">
        <f t="shared" ca="1" si="9"/>
        <v>75.459584221630806</v>
      </c>
      <c r="K21">
        <f t="shared" ca="1" si="10"/>
        <v>15.873873439027772</v>
      </c>
      <c r="L21">
        <f t="shared" ca="1" si="11"/>
        <v>6.9171825218067058</v>
      </c>
      <c r="M21">
        <f t="shared" ca="1" si="12"/>
        <v>16.786717468628936</v>
      </c>
      <c r="N21">
        <f t="shared" ca="1" si="13"/>
        <v>300.29274195464598</v>
      </c>
      <c r="P21">
        <v>19</v>
      </c>
      <c r="Q21">
        <v>6</v>
      </c>
      <c r="R21">
        <v>6</v>
      </c>
      <c r="S21">
        <v>4</v>
      </c>
      <c r="T21">
        <v>24.9418185702533</v>
      </c>
      <c r="U21">
        <v>20.411392004075051</v>
      </c>
      <c r="V21">
        <v>20.974644860789077</v>
      </c>
      <c r="W21">
        <v>36.283250163968702</v>
      </c>
      <c r="X21">
        <v>24.147466786702466</v>
      </c>
      <c r="Y21">
        <v>24.90375284542171</v>
      </c>
      <c r="Z21">
        <v>8.5324380524735854</v>
      </c>
      <c r="AA21">
        <v>8.1834368464313005</v>
      </c>
      <c r="AB21">
        <v>7.7287032975326699</v>
      </c>
      <c r="AC21">
        <v>144.08166697682444</v>
      </c>
    </row>
    <row r="22" spans="1:29" x14ac:dyDescent="0.25">
      <c r="A22">
        <v>20</v>
      </c>
      <c r="B22">
        <f t="shared" ca="1" si="1"/>
        <v>2</v>
      </c>
      <c r="C22">
        <f t="shared" ca="1" si="2"/>
        <v>11</v>
      </c>
      <c r="D22">
        <f t="shared" ca="1" si="3"/>
        <v>5</v>
      </c>
      <c r="E22">
        <f t="shared" ca="1" si="4"/>
        <v>26.970613467642185</v>
      </c>
      <c r="F22">
        <f t="shared" ca="1" si="5"/>
        <v>14.734708506843656</v>
      </c>
      <c r="G22">
        <f t="shared" ca="1" si="6"/>
        <v>32.243394931982564</v>
      </c>
      <c r="H22">
        <f t="shared" ca="1" si="7"/>
        <v>22.888560846212851</v>
      </c>
      <c r="I22">
        <f t="shared" ca="1" si="8"/>
        <v>10.231054102523274</v>
      </c>
      <c r="J22">
        <f t="shared" ca="1" si="9"/>
        <v>55.769272907539126</v>
      </c>
      <c r="K22">
        <f t="shared" ca="1" si="10"/>
        <v>11.531869076484128</v>
      </c>
      <c r="L22">
        <f t="shared" ca="1" si="11"/>
        <v>5.8880706897395694</v>
      </c>
      <c r="M22">
        <f t="shared" ca="1" si="12"/>
        <v>12.836358316170791</v>
      </c>
      <c r="N22">
        <f t="shared" ca="1" si="13"/>
        <v>110.34638760862592</v>
      </c>
      <c r="P22">
        <v>20</v>
      </c>
      <c r="Q22">
        <v>9</v>
      </c>
      <c r="R22">
        <v>11</v>
      </c>
      <c r="S22">
        <v>6</v>
      </c>
      <c r="T22">
        <v>40.782539753791021</v>
      </c>
      <c r="U22">
        <v>30.246738036176239</v>
      </c>
      <c r="V22">
        <v>34.412059500821385</v>
      </c>
      <c r="W22">
        <v>99.416633648694827</v>
      </c>
      <c r="X22">
        <v>54.063581929494589</v>
      </c>
      <c r="Y22">
        <v>66.546281988173391</v>
      </c>
      <c r="Z22">
        <v>14.843350312278691</v>
      </c>
      <c r="AA22">
        <v>11.468320975308655</v>
      </c>
      <c r="AB22">
        <v>12.575592987731188</v>
      </c>
      <c r="AC22">
        <v>594.54168177404676</v>
      </c>
    </row>
    <row r="23" spans="1:29" x14ac:dyDescent="0.25">
      <c r="A23">
        <v>21</v>
      </c>
      <c r="B23">
        <f t="shared" ca="1" si="1"/>
        <v>9</v>
      </c>
      <c r="C23">
        <f t="shared" ca="1" si="2"/>
        <v>9</v>
      </c>
      <c r="D23">
        <f t="shared" ca="1" si="3"/>
        <v>2</v>
      </c>
      <c r="E23">
        <f t="shared" ca="1" si="4"/>
        <v>36.61425519865108</v>
      </c>
      <c r="F23">
        <f t="shared" ca="1" si="5"/>
        <v>22.725543942933985</v>
      </c>
      <c r="G23">
        <f t="shared" ca="1" si="6"/>
        <v>22.464870801868042</v>
      </c>
      <c r="H23">
        <f t="shared" ca="1" si="7"/>
        <v>81.647475409954737</v>
      </c>
      <c r="I23">
        <f t="shared" ca="1" si="8"/>
        <v>18.370056224040887</v>
      </c>
      <c r="J23">
        <f t="shared" ca="1" si="9"/>
        <v>18.669739053056034</v>
      </c>
      <c r="K23">
        <f t="shared" ca="1" si="10"/>
        <v>13.558521258090392</v>
      </c>
      <c r="L23">
        <f t="shared" ca="1" si="11"/>
        <v>9.4576976639172905</v>
      </c>
      <c r="M23">
        <f t="shared" ca="1" si="12"/>
        <v>9.5688599736616933</v>
      </c>
      <c r="N23">
        <f t="shared" ca="1" si="13"/>
        <v>162.05837577288062</v>
      </c>
      <c r="P23">
        <v>21</v>
      </c>
      <c r="Q23">
        <v>10</v>
      </c>
      <c r="R23">
        <v>10</v>
      </c>
      <c r="S23">
        <v>3</v>
      </c>
      <c r="T23">
        <v>40.64097907597916</v>
      </c>
      <c r="U23">
        <v>26.902786829732911</v>
      </c>
      <c r="V23">
        <v>26.74050966989142</v>
      </c>
      <c r="W23">
        <v>100.80554703508056</v>
      </c>
      <c r="X23">
        <v>30.914755251060253</v>
      </c>
      <c r="Y23">
        <v>30.091519772229741</v>
      </c>
      <c r="Z23">
        <v>14.849319561413477</v>
      </c>
      <c r="AA23">
        <v>10.694161707791165</v>
      </c>
      <c r="AB23">
        <v>11.152756326801395</v>
      </c>
      <c r="AC23">
        <v>300.69828238093578</v>
      </c>
    </row>
    <row r="24" spans="1:29" x14ac:dyDescent="0.25">
      <c r="A24">
        <v>22</v>
      </c>
      <c r="B24">
        <f t="shared" ca="1" si="1"/>
        <v>2</v>
      </c>
      <c r="C24">
        <f t="shared" ca="1" si="2"/>
        <v>3</v>
      </c>
      <c r="D24">
        <f t="shared" ca="1" si="3"/>
        <v>3</v>
      </c>
      <c r="E24">
        <f t="shared" ca="1" si="4"/>
        <v>10.999695328533829</v>
      </c>
      <c r="F24">
        <f t="shared" ca="1" si="5"/>
        <v>10.900710638594111</v>
      </c>
      <c r="G24">
        <f t="shared" ca="1" si="6"/>
        <v>12.535143032496146</v>
      </c>
      <c r="H24">
        <f t="shared" ca="1" si="7"/>
        <v>6.9893463930258761</v>
      </c>
      <c r="I24">
        <f t="shared" ca="1" si="8"/>
        <v>6.5575487006513473</v>
      </c>
      <c r="J24">
        <f t="shared" ca="1" si="9"/>
        <v>9.1820716156670183</v>
      </c>
      <c r="K24">
        <f t="shared" ca="1" si="10"/>
        <v>4.304767546823749</v>
      </c>
      <c r="L24">
        <f t="shared" ca="1" si="11"/>
        <v>4.4429896121520551</v>
      </c>
      <c r="M24">
        <f t="shared" ca="1" si="12"/>
        <v>4.2638538690574945</v>
      </c>
      <c r="N24">
        <f t="shared" ca="1" si="13"/>
        <v>18.275186148254072</v>
      </c>
      <c r="P24">
        <v>22</v>
      </c>
      <c r="Q24">
        <v>8</v>
      </c>
      <c r="R24">
        <v>7</v>
      </c>
      <c r="S24">
        <v>5</v>
      </c>
      <c r="T24">
        <v>30.553788948027371</v>
      </c>
      <c r="U24">
        <v>26.333343120205637</v>
      </c>
      <c r="V24">
        <v>24.724080285538196</v>
      </c>
      <c r="W24">
        <v>56.033871731139904</v>
      </c>
      <c r="X24">
        <v>40.423782370305098</v>
      </c>
      <c r="Y24">
        <v>35.501262834277021</v>
      </c>
      <c r="Z24">
        <v>11.042099663269212</v>
      </c>
      <c r="AA24">
        <v>9.7939600511145759</v>
      </c>
      <c r="AB24">
        <v>8.9377692039347618</v>
      </c>
      <c r="AC24">
        <v>280.16715066514172</v>
      </c>
    </row>
    <row r="25" spans="1:29" x14ac:dyDescent="0.25">
      <c r="A25">
        <v>23</v>
      </c>
      <c r="B25">
        <f t="shared" ca="1" si="1"/>
        <v>4</v>
      </c>
      <c r="C25">
        <f t="shared" ca="1" si="2"/>
        <v>15</v>
      </c>
      <c r="D25">
        <f t="shared" ca="1" si="3"/>
        <v>4</v>
      </c>
      <c r="E25">
        <f t="shared" ca="1" si="4"/>
        <v>38.087864706080282</v>
      </c>
      <c r="F25">
        <f t="shared" ca="1" si="5"/>
        <v>16.317460596486644</v>
      </c>
      <c r="G25">
        <f t="shared" ca="1" si="6"/>
        <v>38.460554937910409</v>
      </c>
      <c r="H25">
        <f t="shared" ca="1" si="7"/>
        <v>60.54774100373082</v>
      </c>
      <c r="I25">
        <f t="shared" ca="1" si="8"/>
        <v>16.908973016031293</v>
      </c>
      <c r="J25">
        <f t="shared" ca="1" si="9"/>
        <v>60.293649331906309</v>
      </c>
      <c r="K25">
        <f t="shared" ca="1" si="10"/>
        <v>15.560391665515597</v>
      </c>
      <c r="L25">
        <f t="shared" ca="1" si="11"/>
        <v>6.5510892103228358</v>
      </c>
      <c r="M25">
        <f t="shared" ca="1" si="12"/>
        <v>16.028992806318673</v>
      </c>
      <c r="N25">
        <f t="shared" ca="1" si="13"/>
        <v>240.29272878753102</v>
      </c>
      <c r="P25">
        <v>23</v>
      </c>
      <c r="Q25">
        <v>8</v>
      </c>
      <c r="R25">
        <v>13</v>
      </c>
      <c r="S25">
        <v>4</v>
      </c>
      <c r="T25">
        <v>42.606563117392461</v>
      </c>
      <c r="U25">
        <v>24.317124242529967</v>
      </c>
      <c r="V25">
        <v>34.882576169098691</v>
      </c>
      <c r="W25">
        <v>104.79558469989385</v>
      </c>
      <c r="X25">
        <v>32.94437376145342</v>
      </c>
      <c r="Y25">
        <v>52.584943626524115</v>
      </c>
      <c r="Z25">
        <v>15.388104079592756</v>
      </c>
      <c r="AA25">
        <v>9.6729523013099765</v>
      </c>
      <c r="AB25">
        <v>13.861990201472429</v>
      </c>
      <c r="AC25">
        <v>416.56731667503391</v>
      </c>
    </row>
    <row r="26" spans="1:29" x14ac:dyDescent="0.25">
      <c r="A26">
        <v>24</v>
      </c>
      <c r="B26">
        <f t="shared" ca="1" si="1"/>
        <v>4</v>
      </c>
      <c r="C26">
        <f t="shared" ca="1" si="2"/>
        <v>13</v>
      </c>
      <c r="D26">
        <f t="shared" ca="1" si="3"/>
        <v>2</v>
      </c>
      <c r="E26">
        <f t="shared" ca="1" si="4"/>
        <v>34.015925146984372</v>
      </c>
      <c r="F26">
        <f t="shared" ca="1" si="5"/>
        <v>12.460723437959796</v>
      </c>
      <c r="G26">
        <f t="shared" ca="1" si="6"/>
        <v>30.295010593451543</v>
      </c>
      <c r="H26">
        <f t="shared" ca="1" si="7"/>
        <v>52.254676296670702</v>
      </c>
      <c r="I26">
        <f t="shared" ca="1" si="8"/>
        <v>8.8948505246068166</v>
      </c>
      <c r="J26">
        <f t="shared" ca="1" si="9"/>
        <v>26.310522594626743</v>
      </c>
      <c r="K26">
        <f t="shared" ca="1" si="10"/>
        <v>13.954496145708394</v>
      </c>
      <c r="L26">
        <f t="shared" ca="1" si="11"/>
        <v>4.8409460919735547</v>
      </c>
      <c r="M26">
        <f t="shared" ca="1" si="12"/>
        <v>13.958538398072433</v>
      </c>
      <c r="N26">
        <f t="shared" ca="1" si="13"/>
        <v>104.2821846090484</v>
      </c>
      <c r="P26">
        <v>24</v>
      </c>
      <c r="Q26">
        <v>7</v>
      </c>
      <c r="R26">
        <v>13</v>
      </c>
      <c r="S26">
        <v>5</v>
      </c>
      <c r="T26">
        <v>40.179932746614121</v>
      </c>
      <c r="U26">
        <v>24.857619720109632</v>
      </c>
      <c r="V26">
        <v>36.462127015376986</v>
      </c>
      <c r="W26">
        <v>91.999914609126421</v>
      </c>
      <c r="X26">
        <v>35.32264711063592</v>
      </c>
      <c r="Y26">
        <v>65.448292040961789</v>
      </c>
      <c r="Z26">
        <v>15.154248678609415</v>
      </c>
      <c r="AA26">
        <v>9.4282837437614866</v>
      </c>
      <c r="AB26">
        <v>14.346666486869868</v>
      </c>
      <c r="AC26">
        <v>455.83875188744628</v>
      </c>
    </row>
    <row r="27" spans="1:29" x14ac:dyDescent="0.25">
      <c r="A27">
        <v>25</v>
      </c>
      <c r="B27">
        <f t="shared" ca="1" si="1"/>
        <v>2</v>
      </c>
      <c r="C27">
        <f t="shared" ca="1" si="2"/>
        <v>15</v>
      </c>
      <c r="D27">
        <f t="shared" ca="1" si="3"/>
        <v>2</v>
      </c>
      <c r="E27">
        <f t="shared" ca="1" si="4"/>
        <v>34.813140920383702</v>
      </c>
      <c r="F27">
        <f t="shared" ca="1" si="5"/>
        <v>8.6162956649775726</v>
      </c>
      <c r="G27">
        <f t="shared" ca="1" si="6"/>
        <v>34.772051113237758</v>
      </c>
      <c r="H27">
        <f t="shared" ca="1" si="7"/>
        <v>30.930023258618775</v>
      </c>
      <c r="I27">
        <f t="shared" ca="1" si="8"/>
        <v>4.0760235282422901</v>
      </c>
      <c r="J27">
        <f t="shared" ca="1" si="9"/>
        <v>30.221226690088844</v>
      </c>
      <c r="K27">
        <f t="shared" ca="1" si="10"/>
        <v>15.6835521200572</v>
      </c>
      <c r="L27">
        <f t="shared" ca="1" si="11"/>
        <v>3.1333009148042206</v>
      </c>
      <c r="M27">
        <f t="shared" ca="1" si="12"/>
        <v>15.937113632008975</v>
      </c>
      <c r="N27">
        <f t="shared" ca="1" si="13"/>
        <v>60.78544038516285</v>
      </c>
      <c r="P27">
        <v>25</v>
      </c>
      <c r="Q27">
        <v>7</v>
      </c>
      <c r="R27">
        <v>2</v>
      </c>
      <c r="S27">
        <v>2</v>
      </c>
      <c r="T27">
        <v>18.839195922132458</v>
      </c>
      <c r="U27">
        <v>18.050511859356064</v>
      </c>
      <c r="V27">
        <v>8.7760383721788386</v>
      </c>
      <c r="W27">
        <v>14.893712161691028</v>
      </c>
      <c r="X27">
        <v>14.543965461752324</v>
      </c>
      <c r="Y27">
        <v>4.5046215074748295</v>
      </c>
      <c r="Z27">
        <v>7.6692760852953974</v>
      </c>
      <c r="AA27">
        <v>8.1246659555595375</v>
      </c>
      <c r="AB27">
        <v>3.4828892138396812</v>
      </c>
      <c r="AC27">
        <v>28.742226104337384</v>
      </c>
    </row>
    <row r="28" spans="1:29" x14ac:dyDescent="0.25">
      <c r="A28">
        <v>26</v>
      </c>
      <c r="B28">
        <f t="shared" ca="1" si="1"/>
        <v>2</v>
      </c>
      <c r="C28">
        <f t="shared" ca="1" si="2"/>
        <v>2</v>
      </c>
      <c r="D28">
        <f t="shared" ca="1" si="3"/>
        <v>3</v>
      </c>
      <c r="E28">
        <f t="shared" ca="1" si="4"/>
        <v>8.8265415652215857</v>
      </c>
      <c r="F28">
        <f t="shared" ca="1" si="5"/>
        <v>10.64601057470083</v>
      </c>
      <c r="G28">
        <f t="shared" ca="1" si="6"/>
        <v>10.951627737244692</v>
      </c>
      <c r="H28">
        <f t="shared" ca="1" si="7"/>
        <v>4.9800577748181807</v>
      </c>
      <c r="I28">
        <f t="shared" ca="1" si="8"/>
        <v>6.4564100192921074</v>
      </c>
      <c r="J28">
        <f t="shared" ca="1" si="9"/>
        <v>6.5894038017029812</v>
      </c>
      <c r="K28">
        <f t="shared" ca="1" si="10"/>
        <v>2.8360120248644201</v>
      </c>
      <c r="L28">
        <f t="shared" ca="1" si="11"/>
        <v>3.9837219042021932</v>
      </c>
      <c r="M28">
        <f t="shared" ca="1" si="12"/>
        <v>4.4026985109413719</v>
      </c>
      <c r="N28">
        <f t="shared" ca="1" si="13"/>
        <v>12.909206340637061</v>
      </c>
      <c r="P28">
        <v>26</v>
      </c>
      <c r="Q28">
        <v>6</v>
      </c>
      <c r="R28">
        <v>16</v>
      </c>
      <c r="S28">
        <v>6</v>
      </c>
      <c r="T28">
        <v>44.273351539109079</v>
      </c>
      <c r="U28">
        <v>24.369183330879199</v>
      </c>
      <c r="V28">
        <v>44.486315066249368</v>
      </c>
      <c r="W28">
        <v>96.780947687166716</v>
      </c>
      <c r="X28">
        <v>36.590836228831037</v>
      </c>
      <c r="Y28">
        <v>96.458577870816498</v>
      </c>
      <c r="Z28">
        <v>17.883180663295132</v>
      </c>
      <c r="AA28">
        <v>9.3334933957610229</v>
      </c>
      <c r="AB28">
        <v>17.174583740826275</v>
      </c>
      <c r="AC28">
        <v>576.34161751206875</v>
      </c>
    </row>
    <row r="29" spans="1:29" x14ac:dyDescent="0.25">
      <c r="A29">
        <v>27</v>
      </c>
      <c r="B29">
        <f t="shared" ca="1" si="1"/>
        <v>5</v>
      </c>
      <c r="C29">
        <f t="shared" ca="1" si="2"/>
        <v>2</v>
      </c>
      <c r="D29">
        <f t="shared" ca="1" si="3"/>
        <v>3</v>
      </c>
      <c r="E29">
        <f t="shared" ca="1" si="4"/>
        <v>14.884693448123482</v>
      </c>
      <c r="F29">
        <f t="shared" ca="1" si="5"/>
        <v>16.14063083086668</v>
      </c>
      <c r="G29">
        <f t="shared" ca="1" si="6"/>
        <v>10.57316063938946</v>
      </c>
      <c r="H29">
        <f t="shared" ca="1" si="7"/>
        <v>10.061333184219153</v>
      </c>
      <c r="I29">
        <f t="shared" ca="1" si="8"/>
        <v>15.07848348531579</v>
      </c>
      <c r="J29">
        <f t="shared" ca="1" si="9"/>
        <v>6.5475433845516466</v>
      </c>
      <c r="K29">
        <f t="shared" ca="1" si="10"/>
        <v>5.9568783649785493</v>
      </c>
      <c r="L29">
        <f t="shared" ca="1" si="11"/>
        <v>6.6667796552431611</v>
      </c>
      <c r="M29">
        <f t="shared" ca="1" si="12"/>
        <v>4.3037277208375846</v>
      </c>
      <c r="N29">
        <f t="shared" ca="1" si="13"/>
        <v>30.605003014254677</v>
      </c>
      <c r="P29">
        <v>27</v>
      </c>
      <c r="Q29">
        <v>11</v>
      </c>
      <c r="R29">
        <v>15</v>
      </c>
      <c r="S29">
        <v>3</v>
      </c>
      <c r="T29">
        <v>52.805391920678666</v>
      </c>
      <c r="U29">
        <v>28.001548924432885</v>
      </c>
      <c r="V29">
        <v>36.784082275626666</v>
      </c>
      <c r="W29">
        <v>165.93829671283885</v>
      </c>
      <c r="X29">
        <v>33.437230300828055</v>
      </c>
      <c r="Y29">
        <v>45.630593962825024</v>
      </c>
      <c r="Z29">
        <v>18.871345378257775</v>
      </c>
      <c r="AA29">
        <v>11.809093466943009</v>
      </c>
      <c r="AB29">
        <v>16.147441388140027</v>
      </c>
      <c r="AC29">
        <v>495.32639460244519</v>
      </c>
    </row>
    <row r="30" spans="1:29" x14ac:dyDescent="0.25">
      <c r="A30">
        <v>28</v>
      </c>
      <c r="B30">
        <f t="shared" ca="1" si="1"/>
        <v>11</v>
      </c>
      <c r="C30">
        <f t="shared" ca="1" si="2"/>
        <v>9</v>
      </c>
      <c r="D30">
        <f t="shared" ca="1" si="3"/>
        <v>2</v>
      </c>
      <c r="E30">
        <f t="shared" ca="1" si="4"/>
        <v>40.225565009749573</v>
      </c>
      <c r="F30">
        <f t="shared" ca="1" si="5"/>
        <v>26.452429100596774</v>
      </c>
      <c r="G30">
        <f t="shared" ca="1" si="6"/>
        <v>22.190339603179392</v>
      </c>
      <c r="H30">
        <f t="shared" ca="1" si="7"/>
        <v>99.718998766497251</v>
      </c>
      <c r="I30">
        <f t="shared" ca="1" si="8"/>
        <v>22.631589263018114</v>
      </c>
      <c r="J30">
        <f t="shared" ca="1" si="9"/>
        <v>18.466087932689458</v>
      </c>
      <c r="K30">
        <f t="shared" ca="1" si="10"/>
        <v>14.845003374471498</v>
      </c>
      <c r="L30">
        <f t="shared" ca="1" si="11"/>
        <v>11.835443189150034</v>
      </c>
      <c r="M30">
        <f t="shared" ca="1" si="12"/>
        <v>10.007858373743392</v>
      </c>
      <c r="N30">
        <f t="shared" ca="1" si="13"/>
        <v>198.55462423089247</v>
      </c>
      <c r="P30">
        <v>28</v>
      </c>
      <c r="Q30">
        <v>11</v>
      </c>
      <c r="R30">
        <v>2</v>
      </c>
      <c r="S30">
        <v>4</v>
      </c>
      <c r="T30">
        <v>26.066071747627195</v>
      </c>
      <c r="U30">
        <v>30.064647488014309</v>
      </c>
      <c r="V30">
        <v>12.147725550066243</v>
      </c>
      <c r="W30">
        <v>22.613261717245518</v>
      </c>
      <c r="X30">
        <v>44.812755769121644</v>
      </c>
      <c r="Y30">
        <v>8.3131930780074459</v>
      </c>
      <c r="Z30">
        <v>11.776979672602568</v>
      </c>
      <c r="AA30">
        <v>12.140091639012596</v>
      </c>
      <c r="AB30">
        <v>4.6237578753936024</v>
      </c>
      <c r="AC30">
        <v>88.967977270484781</v>
      </c>
    </row>
    <row r="31" spans="1:29" x14ac:dyDescent="0.25">
      <c r="A31">
        <v>29</v>
      </c>
      <c r="B31">
        <f t="shared" ca="1" si="1"/>
        <v>11</v>
      </c>
      <c r="C31">
        <f t="shared" ca="1" si="2"/>
        <v>11</v>
      </c>
      <c r="D31">
        <f t="shared" ca="1" si="3"/>
        <v>6</v>
      </c>
      <c r="E31">
        <f t="shared" ca="1" si="4"/>
        <v>44.017355809749247</v>
      </c>
      <c r="F31">
        <f t="shared" ca="1" si="5"/>
        <v>34.395526068548754</v>
      </c>
      <c r="G31">
        <f t="shared" ca="1" si="6"/>
        <v>34.45779033064138</v>
      </c>
      <c r="H31">
        <f t="shared" ca="1" si="7"/>
        <v>121.04259505683765</v>
      </c>
      <c r="I31">
        <f t="shared" ca="1" si="8"/>
        <v>66.795550927304134</v>
      </c>
      <c r="J31">
        <f t="shared" ca="1" si="9"/>
        <v>66.485817173145804</v>
      </c>
      <c r="K31">
        <f t="shared" ca="1" si="10"/>
        <v>16.247897236328953</v>
      </c>
      <c r="L31">
        <f t="shared" ca="1" si="11"/>
        <v>13.110519544060269</v>
      </c>
      <c r="M31">
        <f t="shared" ca="1" si="12"/>
        <v>13.452981684365998</v>
      </c>
      <c r="N31">
        <f t="shared" ca="1" si="13"/>
        <v>726.70057201327472</v>
      </c>
      <c r="P31">
        <v>29</v>
      </c>
      <c r="Q31">
        <v>12</v>
      </c>
      <c r="R31">
        <v>3</v>
      </c>
      <c r="S31">
        <v>4</v>
      </c>
      <c r="T31">
        <v>30.613170271306714</v>
      </c>
      <c r="U31">
        <v>32.376763293180254</v>
      </c>
      <c r="V31">
        <v>14.567583572640244</v>
      </c>
      <c r="W31">
        <v>36.530394274253958</v>
      </c>
      <c r="X31">
        <v>48.175745937055602</v>
      </c>
      <c r="Y31">
        <v>12.083953544787917</v>
      </c>
      <c r="Z31">
        <v>12.824488290213399</v>
      </c>
      <c r="AA31">
        <v>13.078459181790755</v>
      </c>
      <c r="AB31">
        <v>5.1179747941377576</v>
      </c>
      <c r="AC31">
        <v>144.24816108678237</v>
      </c>
    </row>
    <row r="32" spans="1:29" x14ac:dyDescent="0.25">
      <c r="A32">
        <v>30</v>
      </c>
      <c r="B32">
        <f t="shared" ca="1" si="1"/>
        <v>3</v>
      </c>
      <c r="C32">
        <f t="shared" ca="1" si="2"/>
        <v>3</v>
      </c>
      <c r="D32">
        <f t="shared" ca="1" si="3"/>
        <v>4</v>
      </c>
      <c r="E32">
        <f t="shared" ca="1" si="4"/>
        <v>12.08054361112775</v>
      </c>
      <c r="F32">
        <f t="shared" ca="1" si="5"/>
        <v>14.309619575773356</v>
      </c>
      <c r="G32">
        <f t="shared" ca="1" si="6"/>
        <v>14.114511716873333</v>
      </c>
      <c r="H32">
        <f t="shared" ca="1" si="7"/>
        <v>9.0452553358740495</v>
      </c>
      <c r="I32">
        <f t="shared" ca="1" si="8"/>
        <v>12.780085934781074</v>
      </c>
      <c r="J32">
        <f t="shared" ca="1" si="9"/>
        <v>12.268636775589499</v>
      </c>
      <c r="K32">
        <f t="shared" ca="1" si="10"/>
        <v>4.2676863934563576</v>
      </c>
      <c r="L32">
        <f t="shared" ca="1" si="11"/>
        <v>5.3593429429600867</v>
      </c>
      <c r="M32">
        <f t="shared" ca="1" si="12"/>
        <v>5.5760930597500034</v>
      </c>
      <c r="N32">
        <f t="shared" ca="1" si="13"/>
        <v>36.8721993324558</v>
      </c>
      <c r="P32">
        <v>30</v>
      </c>
      <c r="Q32">
        <v>5</v>
      </c>
      <c r="R32">
        <v>7</v>
      </c>
      <c r="S32">
        <v>5</v>
      </c>
      <c r="T32">
        <v>24.368410202553701</v>
      </c>
      <c r="U32">
        <v>20.57918616624562</v>
      </c>
      <c r="V32">
        <v>24.486646403706434</v>
      </c>
      <c r="W32">
        <v>35.650861308155477</v>
      </c>
      <c r="X32">
        <v>25.967477141679129</v>
      </c>
      <c r="Y32">
        <v>35.786384226503444</v>
      </c>
      <c r="Z32">
        <v>9.2219965036110114</v>
      </c>
      <c r="AA32">
        <v>7.1479887925663785</v>
      </c>
      <c r="AB32">
        <v>8.7195379037129808</v>
      </c>
      <c r="AC32">
        <v>175.09409789492221</v>
      </c>
    </row>
    <row r="33" spans="1:29" x14ac:dyDescent="0.25">
      <c r="A33">
        <v>31</v>
      </c>
      <c r="B33">
        <f t="shared" ca="1" si="1"/>
        <v>3</v>
      </c>
      <c r="C33">
        <f t="shared" ca="1" si="2"/>
        <v>4</v>
      </c>
      <c r="D33">
        <f t="shared" ca="1" si="3"/>
        <v>6</v>
      </c>
      <c r="E33">
        <f t="shared" ca="1" si="4"/>
        <v>14.329323970192677</v>
      </c>
      <c r="F33">
        <f t="shared" ca="1" si="5"/>
        <v>18.876979713833034</v>
      </c>
      <c r="G33">
        <f t="shared" ca="1" si="6"/>
        <v>20.764071101009023</v>
      </c>
      <c r="H33">
        <f t="shared" ca="1" si="7"/>
        <v>12.778345990643928</v>
      </c>
      <c r="I33">
        <f t="shared" ca="1" si="8"/>
        <v>18.721305186103457</v>
      </c>
      <c r="J33">
        <f t="shared" ca="1" si="9"/>
        <v>24.926445808980517</v>
      </c>
      <c r="K33">
        <f t="shared" ca="1" si="10"/>
        <v>5.6570840005317482</v>
      </c>
      <c r="L33">
        <f t="shared" ca="1" si="11"/>
        <v>6.9924679730165495</v>
      </c>
      <c r="M33">
        <f t="shared" ca="1" si="12"/>
        <v>7.9243257425130498</v>
      </c>
      <c r="N33">
        <f t="shared" ca="1" si="13"/>
        <v>72.854112214592718</v>
      </c>
      <c r="P33">
        <v>31</v>
      </c>
      <c r="Q33">
        <v>6</v>
      </c>
      <c r="R33">
        <v>8</v>
      </c>
      <c r="S33">
        <v>5</v>
      </c>
      <c r="T33">
        <v>28.747268538370918</v>
      </c>
      <c r="U33">
        <v>22.172019334153184</v>
      </c>
      <c r="V33">
        <v>26.671563983561224</v>
      </c>
      <c r="W33">
        <v>48.54554836313217</v>
      </c>
      <c r="X33">
        <v>30.081930292519584</v>
      </c>
      <c r="Y33">
        <v>40.884298676520885</v>
      </c>
      <c r="Z33">
        <v>10.398645876579588</v>
      </c>
      <c r="AA33">
        <v>7.8137146811885314</v>
      </c>
      <c r="AB33">
        <v>10.325021203331222</v>
      </c>
      <c r="AC33">
        <v>240.03479180527202</v>
      </c>
    </row>
    <row r="34" spans="1:29" x14ac:dyDescent="0.25">
      <c r="A34">
        <v>32</v>
      </c>
      <c r="B34">
        <f t="shared" ca="1" si="1"/>
        <v>9</v>
      </c>
      <c r="C34">
        <f t="shared" ca="1" si="2"/>
        <v>13</v>
      </c>
      <c r="D34">
        <f t="shared" ca="1" si="3"/>
        <v>6</v>
      </c>
      <c r="E34">
        <f t="shared" ca="1" si="4"/>
        <v>44.213477924507679</v>
      </c>
      <c r="F34">
        <f t="shared" ca="1" si="5"/>
        <v>30.498132722923348</v>
      </c>
      <c r="G34">
        <f t="shared" ca="1" si="6"/>
        <v>38.817531249887672</v>
      </c>
      <c r="H34">
        <f t="shared" ca="1" si="7"/>
        <v>117.90064699139116</v>
      </c>
      <c r="I34">
        <f t="shared" ca="1" si="8"/>
        <v>54.897103754620311</v>
      </c>
      <c r="J34">
        <f t="shared" ca="1" si="9"/>
        <v>78.905662384951995</v>
      </c>
      <c r="K34">
        <f t="shared" ca="1" si="10"/>
        <v>16.328462007697546</v>
      </c>
      <c r="L34">
        <f t="shared" ca="1" si="11"/>
        <v>11.663281399541798</v>
      </c>
      <c r="M34">
        <f t="shared" ca="1" si="12"/>
        <v>14.815893624767325</v>
      </c>
      <c r="N34">
        <f t="shared" ca="1" si="13"/>
        <v>702.12235381781227</v>
      </c>
      <c r="P34">
        <v>32</v>
      </c>
      <c r="Q34">
        <v>9</v>
      </c>
      <c r="R34">
        <v>13</v>
      </c>
      <c r="S34">
        <v>6</v>
      </c>
      <c r="T34">
        <v>44.914283080878249</v>
      </c>
      <c r="U34">
        <v>30.802353835028043</v>
      </c>
      <c r="V34">
        <v>38.786949002200501</v>
      </c>
      <c r="W34">
        <v>117.26502739513211</v>
      </c>
      <c r="X34">
        <v>54.238688775287599</v>
      </c>
      <c r="Y34">
        <v>78.001051195410199</v>
      </c>
      <c r="Z34">
        <v>16.744330707775795</v>
      </c>
      <c r="AA34">
        <v>11.560548170068742</v>
      </c>
      <c r="AB34">
        <v>15.26653996250135</v>
      </c>
      <c r="AC34">
        <v>702.51347048615185</v>
      </c>
    </row>
    <row r="35" spans="1:29" x14ac:dyDescent="0.25">
      <c r="A35">
        <v>33</v>
      </c>
      <c r="B35">
        <f t="shared" ca="1" si="1"/>
        <v>6</v>
      </c>
      <c r="C35">
        <f t="shared" ca="1" si="2"/>
        <v>1</v>
      </c>
      <c r="D35">
        <f t="shared" ca="1" si="3"/>
        <v>6</v>
      </c>
      <c r="E35">
        <f t="shared" ca="1" si="4"/>
        <v>14.303156152099898</v>
      </c>
      <c r="F35">
        <f t="shared" ca="1" si="5"/>
        <v>24.288386806410085</v>
      </c>
      <c r="G35">
        <f t="shared" ca="1" si="6"/>
        <v>14.82224743610538</v>
      </c>
      <c r="H35">
        <f t="shared" ca="1" si="7"/>
        <v>6.0298147531585515</v>
      </c>
      <c r="I35">
        <f t="shared" ca="1" si="8"/>
        <v>36.506132196086227</v>
      </c>
      <c r="J35">
        <f t="shared" ca="1" si="9"/>
        <v>6.4443679340235462</v>
      </c>
      <c r="K35">
        <f t="shared" ca="1" si="10"/>
        <v>6.0953961678666273</v>
      </c>
      <c r="L35">
        <f t="shared" ca="1" si="11"/>
        <v>9.4479087825918651</v>
      </c>
      <c r="M35">
        <f t="shared" ca="1" si="12"/>
        <v>6.3267117190494506</v>
      </c>
      <c r="N35">
        <f t="shared" ca="1" si="13"/>
        <v>36.927135180231488</v>
      </c>
      <c r="P35">
        <v>33</v>
      </c>
      <c r="Q35">
        <v>4</v>
      </c>
      <c r="R35">
        <v>15</v>
      </c>
      <c r="S35">
        <v>6</v>
      </c>
      <c r="T35">
        <v>38.432822817004684</v>
      </c>
      <c r="U35">
        <v>20.603046720370536</v>
      </c>
      <c r="V35">
        <v>42.409650766370483</v>
      </c>
      <c r="W35">
        <v>60.606827925063605</v>
      </c>
      <c r="X35">
        <v>24.826575520170984</v>
      </c>
      <c r="Y35">
        <v>90.938206387937782</v>
      </c>
      <c r="Z35">
        <v>16.287152726147173</v>
      </c>
      <c r="AA35">
        <v>7.7640808939654606</v>
      </c>
      <c r="AB35">
        <v>16.873554605043374</v>
      </c>
      <c r="AC35">
        <v>360.05433759299393</v>
      </c>
    </row>
    <row r="36" spans="1:29" x14ac:dyDescent="0.25">
      <c r="A36">
        <v>34</v>
      </c>
      <c r="B36">
        <f t="shared" ca="1" si="1"/>
        <v>4</v>
      </c>
      <c r="C36">
        <f t="shared" ca="1" si="2"/>
        <v>17</v>
      </c>
      <c r="D36">
        <f t="shared" ca="1" si="3"/>
        <v>5</v>
      </c>
      <c r="E36">
        <f t="shared" ca="1" si="4"/>
        <v>42.418424272075484</v>
      </c>
      <c r="F36">
        <f t="shared" ca="1" si="5"/>
        <v>18.8983917989726</v>
      </c>
      <c r="G36">
        <f t="shared" ca="1" si="6"/>
        <v>44.063003496420855</v>
      </c>
      <c r="H36">
        <f t="shared" ca="1" si="7"/>
        <v>68.987447709596822</v>
      </c>
      <c r="I36">
        <f t="shared" ca="1" si="8"/>
        <v>20.745856965347873</v>
      </c>
      <c r="J36">
        <f t="shared" ca="1" si="9"/>
        <v>85.87332531802231</v>
      </c>
      <c r="K36">
        <f t="shared" ca="1" si="10"/>
        <v>17.712797195800604</v>
      </c>
      <c r="L36">
        <f t="shared" ca="1" si="11"/>
        <v>6.4318726847710215</v>
      </c>
      <c r="M36">
        <f t="shared" ca="1" si="12"/>
        <v>17.757441609085411</v>
      </c>
      <c r="N36">
        <f t="shared" ca="1" si="13"/>
        <v>340.21725883684201</v>
      </c>
      <c r="P36">
        <v>34</v>
      </c>
      <c r="Q36">
        <v>12</v>
      </c>
      <c r="R36">
        <v>12</v>
      </c>
      <c r="S36">
        <v>2</v>
      </c>
      <c r="T36">
        <v>48.798751363370798</v>
      </c>
      <c r="U36">
        <v>28.381705125974154</v>
      </c>
      <c r="V36">
        <v>28.884785959888983</v>
      </c>
      <c r="W36">
        <v>144.08739931263838</v>
      </c>
      <c r="X36">
        <v>24.404605048279059</v>
      </c>
      <c r="Y36">
        <v>24.750360929234969</v>
      </c>
      <c r="Z36">
        <v>17.049868665153433</v>
      </c>
      <c r="AA36">
        <v>13.135560984516855</v>
      </c>
      <c r="AB36">
        <v>12.324787629410858</v>
      </c>
      <c r="AC36">
        <v>288.89208411265429</v>
      </c>
    </row>
    <row r="37" spans="1:29" x14ac:dyDescent="0.25">
      <c r="A37">
        <v>35</v>
      </c>
      <c r="B37">
        <f t="shared" ca="1" si="1"/>
        <v>8</v>
      </c>
      <c r="C37">
        <f t="shared" ca="1" si="2"/>
        <v>14</v>
      </c>
      <c r="D37">
        <f t="shared" ca="1" si="3"/>
        <v>5</v>
      </c>
      <c r="E37">
        <f t="shared" ca="1" si="4"/>
        <v>44.303562740728921</v>
      </c>
      <c r="F37">
        <f t="shared" ca="1" si="5"/>
        <v>26.597260016652491</v>
      </c>
      <c r="G37">
        <f t="shared" ca="1" si="6"/>
        <v>38.354331642942192</v>
      </c>
      <c r="H37">
        <f t="shared" ca="1" si="7"/>
        <v>112.81203379804531</v>
      </c>
      <c r="I37">
        <f t="shared" ca="1" si="8"/>
        <v>40.802180353883266</v>
      </c>
      <c r="J37">
        <f t="shared" ca="1" si="9"/>
        <v>70.347392058907701</v>
      </c>
      <c r="K37">
        <f t="shared" ca="1" si="10"/>
        <v>16.780914189151549</v>
      </c>
      <c r="L37">
        <f t="shared" ca="1" si="11"/>
        <v>10.047965674759357</v>
      </c>
      <c r="M37">
        <f t="shared" ca="1" si="12"/>
        <v>15.717569550475607</v>
      </c>
      <c r="N37">
        <f t="shared" ca="1" si="13"/>
        <v>560.08606090983608</v>
      </c>
      <c r="P37">
        <v>35</v>
      </c>
      <c r="Q37">
        <v>9</v>
      </c>
      <c r="R37">
        <v>10</v>
      </c>
      <c r="S37">
        <v>2</v>
      </c>
      <c r="T37">
        <v>38.026142425283425</v>
      </c>
      <c r="U37">
        <v>22.903368600816172</v>
      </c>
      <c r="V37">
        <v>24.863891285181502</v>
      </c>
      <c r="W37">
        <v>90.197345327510121</v>
      </c>
      <c r="X37">
        <v>18.831996505438305</v>
      </c>
      <c r="Y37">
        <v>20.1223469664431</v>
      </c>
      <c r="Z37">
        <v>14.08118511585438</v>
      </c>
      <c r="AA37">
        <v>9.4834446198809985</v>
      </c>
      <c r="AB37">
        <v>11.135480425877521</v>
      </c>
      <c r="AC37">
        <v>180.3385253885283</v>
      </c>
    </row>
    <row r="38" spans="1:29" x14ac:dyDescent="0.25">
      <c r="A38">
        <v>36</v>
      </c>
      <c r="B38">
        <f t="shared" ca="1" si="1"/>
        <v>7</v>
      </c>
      <c r="C38">
        <f t="shared" ca="1" si="2"/>
        <v>15</v>
      </c>
      <c r="D38">
        <f t="shared" ca="1" si="3"/>
        <v>2</v>
      </c>
      <c r="E38">
        <f t="shared" ca="1" si="4"/>
        <v>44.475138252662852</v>
      </c>
      <c r="F38">
        <f t="shared" ca="1" si="5"/>
        <v>18.093765048995667</v>
      </c>
      <c r="G38">
        <f t="shared" ca="1" si="6"/>
        <v>34.994390094176339</v>
      </c>
      <c r="H38">
        <f t="shared" ca="1" si="7"/>
        <v>105.25920172740906</v>
      </c>
      <c r="I38">
        <f t="shared" ca="1" si="8"/>
        <v>14.860764102353027</v>
      </c>
      <c r="J38">
        <f t="shared" ca="1" si="9"/>
        <v>30.220415909633182</v>
      </c>
      <c r="K38">
        <f t="shared" ca="1" si="10"/>
        <v>17.129175494824644</v>
      </c>
      <c r="L38">
        <f t="shared" ca="1" si="11"/>
        <v>7.4373616077402911</v>
      </c>
      <c r="M38">
        <f t="shared" ca="1" si="12"/>
        <v>15.654834104184092</v>
      </c>
      <c r="N38">
        <f t="shared" ca="1" si="13"/>
        <v>210.89602907047387</v>
      </c>
      <c r="P38">
        <v>36</v>
      </c>
      <c r="Q38">
        <v>5</v>
      </c>
      <c r="R38">
        <v>11</v>
      </c>
      <c r="S38">
        <v>3</v>
      </c>
      <c r="T38">
        <v>32.602592046410301</v>
      </c>
      <c r="U38">
        <v>16.334623865854581</v>
      </c>
      <c r="V38">
        <v>28.451953261184055</v>
      </c>
      <c r="W38">
        <v>55.896416229619049</v>
      </c>
      <c r="X38">
        <v>15.069180905414774</v>
      </c>
      <c r="Y38">
        <v>33.266364398341111</v>
      </c>
      <c r="Z38">
        <v>13.058548042654422</v>
      </c>
      <c r="AA38">
        <v>5.8785447849576586</v>
      </c>
      <c r="AB38">
        <v>11.521213786038199</v>
      </c>
      <c r="AC38">
        <v>165.52373957845919</v>
      </c>
    </row>
    <row r="39" spans="1:29" x14ac:dyDescent="0.25">
      <c r="A39">
        <v>37</v>
      </c>
      <c r="B39">
        <f t="shared" ca="1" si="1"/>
        <v>10</v>
      </c>
      <c r="C39">
        <f t="shared" ca="1" si="2"/>
        <v>6</v>
      </c>
      <c r="D39">
        <f t="shared" ca="1" si="3"/>
        <v>1</v>
      </c>
      <c r="E39">
        <f t="shared" ca="1" si="4"/>
        <v>32.990387327684822</v>
      </c>
      <c r="F39">
        <f t="shared" ca="1" si="5"/>
        <v>22.378625339475505</v>
      </c>
      <c r="G39">
        <f t="shared" ca="1" si="6"/>
        <v>14.023575166968786</v>
      </c>
      <c r="H39">
        <f t="shared" ca="1" si="7"/>
        <v>60.817395831974167</v>
      </c>
      <c r="I39">
        <f t="shared" ca="1" si="8"/>
        <v>10.106321123929611</v>
      </c>
      <c r="J39">
        <f t="shared" ca="1" si="9"/>
        <v>6.3630734648362255</v>
      </c>
      <c r="K39">
        <f t="shared" ca="1" si="10"/>
        <v>12.251719933088037</v>
      </c>
      <c r="L39">
        <f t="shared" ca="1" si="11"/>
        <v>10.376652415749387</v>
      </c>
      <c r="M39">
        <f t="shared" ca="1" si="12"/>
        <v>7.007790855101498</v>
      </c>
      <c r="N39">
        <f t="shared" ca="1" si="13"/>
        <v>60.375463122094821</v>
      </c>
      <c r="P39">
        <v>37</v>
      </c>
      <c r="Q39">
        <v>8</v>
      </c>
      <c r="R39">
        <v>9</v>
      </c>
      <c r="S39">
        <v>5</v>
      </c>
      <c r="T39">
        <v>34.076019769401015</v>
      </c>
      <c r="U39">
        <v>26.556923830544868</v>
      </c>
      <c r="V39">
        <v>28.279803252371778</v>
      </c>
      <c r="W39">
        <v>72.763100633047387</v>
      </c>
      <c r="X39">
        <v>40.141188448518584</v>
      </c>
      <c r="Y39">
        <v>45.968068768552108</v>
      </c>
      <c r="Z39">
        <v>12.996600194708108</v>
      </c>
      <c r="AA39">
        <v>9.739809551155016</v>
      </c>
      <c r="AB39">
        <v>10.873286159500829</v>
      </c>
      <c r="AC39">
        <v>360.82443765406401</v>
      </c>
    </row>
    <row r="40" spans="1:29" x14ac:dyDescent="0.25">
      <c r="A40">
        <v>38</v>
      </c>
      <c r="B40">
        <f t="shared" ca="1" si="1"/>
        <v>3</v>
      </c>
      <c r="C40">
        <f t="shared" ca="1" si="2"/>
        <v>2</v>
      </c>
      <c r="D40">
        <f t="shared" ca="1" si="3"/>
        <v>6</v>
      </c>
      <c r="E40">
        <f t="shared" ca="1" si="4"/>
        <v>10.909220932704519</v>
      </c>
      <c r="F40">
        <f t="shared" ca="1" si="5"/>
        <v>18.705215242024408</v>
      </c>
      <c r="G40">
        <f t="shared" ca="1" si="6"/>
        <v>16.581761882023738</v>
      </c>
      <c r="H40">
        <f t="shared" ca="1" si="7"/>
        <v>6.5292765612811889</v>
      </c>
      <c r="I40">
        <f t="shared" ca="1" si="8"/>
        <v>18.153970704669788</v>
      </c>
      <c r="J40">
        <f t="shared" ca="1" si="9"/>
        <v>12.337624859177833</v>
      </c>
      <c r="K40">
        <f t="shared" ca="1" si="10"/>
        <v>4.6045234554772572</v>
      </c>
      <c r="L40">
        <f t="shared" ca="1" si="11"/>
        <v>6.9469523313358774</v>
      </c>
      <c r="M40">
        <f t="shared" ca="1" si="12"/>
        <v>7.3135856624092943</v>
      </c>
      <c r="N40">
        <f t="shared" ca="1" si="13"/>
        <v>36.251494642356548</v>
      </c>
      <c r="P40">
        <v>38</v>
      </c>
      <c r="Q40">
        <v>5</v>
      </c>
      <c r="R40">
        <v>14</v>
      </c>
      <c r="S40">
        <v>1</v>
      </c>
      <c r="T40">
        <v>38.795017960437853</v>
      </c>
      <c r="U40">
        <v>12.530465374072785</v>
      </c>
      <c r="V40">
        <v>30.647969773006086</v>
      </c>
      <c r="W40">
        <v>70.092909418408439</v>
      </c>
      <c r="X40">
        <v>5.2412568963926311</v>
      </c>
      <c r="Y40">
        <v>14.417252704779518</v>
      </c>
      <c r="Z40">
        <v>15.733134364259904</v>
      </c>
      <c r="AA40">
        <v>5.6283719803852641</v>
      </c>
      <c r="AB40">
        <v>14.351663742381213</v>
      </c>
      <c r="AC40">
        <v>70.539717024431098</v>
      </c>
    </row>
    <row r="41" spans="1:29" x14ac:dyDescent="0.25">
      <c r="A41">
        <v>39</v>
      </c>
      <c r="B41">
        <f t="shared" ca="1" si="1"/>
        <v>3</v>
      </c>
      <c r="C41">
        <f t="shared" ca="1" si="2"/>
        <v>10</v>
      </c>
      <c r="D41">
        <f t="shared" ca="1" si="3"/>
        <v>5</v>
      </c>
      <c r="E41">
        <f t="shared" ca="1" si="4"/>
        <v>26.138259616124465</v>
      </c>
      <c r="F41">
        <f t="shared" ca="1" si="5"/>
        <v>16.775109826838474</v>
      </c>
      <c r="G41">
        <f t="shared" ca="1" si="6"/>
        <v>30.853550839386759</v>
      </c>
      <c r="H41">
        <f t="shared" ca="1" si="7"/>
        <v>30.380791871644675</v>
      </c>
      <c r="I41">
        <f t="shared" ca="1" si="8"/>
        <v>15.23220058267089</v>
      </c>
      <c r="J41">
        <f t="shared" ca="1" si="9"/>
        <v>50.173533726459347</v>
      </c>
      <c r="K41">
        <f t="shared" ca="1" si="10"/>
        <v>11.248552582468513</v>
      </c>
      <c r="L41">
        <f t="shared" ca="1" si="11"/>
        <v>6.2626649958399705</v>
      </c>
      <c r="M41">
        <f t="shared" ca="1" si="12"/>
        <v>11.551838361155005</v>
      </c>
      <c r="N41">
        <f t="shared" ca="1" si="13"/>
        <v>150.60372511237426</v>
      </c>
      <c r="P41">
        <v>39</v>
      </c>
      <c r="Q41">
        <v>5</v>
      </c>
      <c r="R41">
        <v>16</v>
      </c>
      <c r="S41">
        <v>4</v>
      </c>
      <c r="T41">
        <v>42.288456727113598</v>
      </c>
      <c r="U41">
        <v>18.719026515922828</v>
      </c>
      <c r="V41">
        <v>40.357707873421376</v>
      </c>
      <c r="W41">
        <v>80.175198720949538</v>
      </c>
      <c r="X41">
        <v>20.314441414697342</v>
      </c>
      <c r="Y41">
        <v>64.19703476424958</v>
      </c>
      <c r="Z41">
        <v>16.874036889142999</v>
      </c>
      <c r="AA41">
        <v>7.2281297918840366</v>
      </c>
      <c r="AB41">
        <v>16.742755675869311</v>
      </c>
      <c r="AC41">
        <v>320.00452538876402</v>
      </c>
    </row>
    <row r="42" spans="1:29" x14ac:dyDescent="0.25">
      <c r="A42">
        <v>40</v>
      </c>
      <c r="B42">
        <f t="shared" ca="1" si="1"/>
        <v>8</v>
      </c>
      <c r="C42">
        <f t="shared" ca="1" si="2"/>
        <v>7</v>
      </c>
      <c r="D42">
        <f t="shared" ca="1" si="3"/>
        <v>3</v>
      </c>
      <c r="E42">
        <f t="shared" ca="1" si="4"/>
        <v>30.411664156596373</v>
      </c>
      <c r="F42">
        <f t="shared" ca="1" si="5"/>
        <v>22.869533873375815</v>
      </c>
      <c r="G42">
        <f t="shared" ca="1" si="6"/>
        <v>20.72073445519894</v>
      </c>
      <c r="H42">
        <f t="shared" ca="1" si="7"/>
        <v>56.34108987870632</v>
      </c>
      <c r="I42">
        <f t="shared" ca="1" si="8"/>
        <v>24.934235086039671</v>
      </c>
      <c r="J42">
        <f t="shared" ca="1" si="9"/>
        <v>21.142635123329487</v>
      </c>
      <c r="K42">
        <f t="shared" ca="1" si="10"/>
        <v>10.945102914861737</v>
      </c>
      <c r="L42">
        <f t="shared" ca="1" si="11"/>
        <v>8.9604484058246943</v>
      </c>
      <c r="M42">
        <f t="shared" ca="1" si="12"/>
        <v>8.1131401050094514</v>
      </c>
      <c r="N42">
        <f t="shared" ca="1" si="13"/>
        <v>168.83238012432173</v>
      </c>
      <c r="P42">
        <v>40</v>
      </c>
      <c r="Q42">
        <v>6</v>
      </c>
      <c r="R42">
        <v>16</v>
      </c>
      <c r="S42">
        <v>6</v>
      </c>
      <c r="T42">
        <v>44.211844538335832</v>
      </c>
      <c r="U42">
        <v>24.495578163797624</v>
      </c>
      <c r="V42">
        <v>44.314648712483304</v>
      </c>
      <c r="W42">
        <v>96.287839696743902</v>
      </c>
      <c r="X42">
        <v>36.575799351564264</v>
      </c>
      <c r="Y42">
        <v>96.459022791097851</v>
      </c>
      <c r="Z42">
        <v>17.71910062180006</v>
      </c>
      <c r="AA42">
        <v>9.4757690948414197</v>
      </c>
      <c r="AB42">
        <v>17.332274361846508</v>
      </c>
      <c r="AC42">
        <v>576.13439334896964</v>
      </c>
    </row>
    <row r="43" spans="1:29" x14ac:dyDescent="0.25">
      <c r="A43">
        <v>41</v>
      </c>
      <c r="B43">
        <f t="shared" ca="1" si="1"/>
        <v>8</v>
      </c>
      <c r="C43">
        <f t="shared" ca="1" si="2"/>
        <v>13</v>
      </c>
      <c r="D43">
        <f t="shared" ca="1" si="3"/>
        <v>5</v>
      </c>
      <c r="E43">
        <f t="shared" ca="1" si="4"/>
        <v>42.011818508835688</v>
      </c>
      <c r="F43">
        <f t="shared" ca="1" si="5"/>
        <v>26.611216818701873</v>
      </c>
      <c r="G43">
        <f t="shared" ca="1" si="6"/>
        <v>36.095744268246101</v>
      </c>
      <c r="H43">
        <f t="shared" ca="1" si="7"/>
        <v>104.70212158760877</v>
      </c>
      <c r="I43">
        <f t="shared" ca="1" si="8"/>
        <v>40.530821041435196</v>
      </c>
      <c r="J43">
        <f t="shared" ca="1" si="9"/>
        <v>65.326454506794178</v>
      </c>
      <c r="K43">
        <f t="shared" ca="1" si="10"/>
        <v>15.486378478776997</v>
      </c>
      <c r="L43">
        <f t="shared" ca="1" si="11"/>
        <v>10.139934520563578</v>
      </c>
      <c r="M43">
        <f t="shared" ca="1" si="12"/>
        <v>14.101475029867979</v>
      </c>
      <c r="N43">
        <f t="shared" ca="1" si="13"/>
        <v>520.94642733682485</v>
      </c>
      <c r="P43">
        <v>41</v>
      </c>
      <c r="Q43">
        <v>4</v>
      </c>
      <c r="R43">
        <v>14</v>
      </c>
      <c r="S43">
        <v>5</v>
      </c>
      <c r="T43">
        <v>36.441565912373449</v>
      </c>
      <c r="U43">
        <v>18.067725347732804</v>
      </c>
      <c r="V43">
        <v>38.94864138726696</v>
      </c>
      <c r="W43">
        <v>56.76280168269053</v>
      </c>
      <c r="X43">
        <v>20.071273395430101</v>
      </c>
      <c r="Y43">
        <v>70.632296437430114</v>
      </c>
      <c r="Z43">
        <v>15.415200409308728</v>
      </c>
      <c r="AA43">
        <v>7.197691127237106</v>
      </c>
      <c r="AB43">
        <v>15.5229657701588</v>
      </c>
      <c r="AC43">
        <v>280.12195544058187</v>
      </c>
    </row>
    <row r="44" spans="1:29" x14ac:dyDescent="0.25">
      <c r="A44">
        <v>42</v>
      </c>
      <c r="B44">
        <f t="shared" ca="1" si="1"/>
        <v>3</v>
      </c>
      <c r="C44">
        <f t="shared" ca="1" si="2"/>
        <v>3</v>
      </c>
      <c r="D44">
        <f t="shared" ca="1" si="3"/>
        <v>6</v>
      </c>
      <c r="E44">
        <f t="shared" ca="1" si="4"/>
        <v>12.420025058734947</v>
      </c>
      <c r="F44">
        <f t="shared" ca="1" si="5"/>
        <v>18.103817340004074</v>
      </c>
      <c r="G44">
        <f t="shared" ca="1" si="6"/>
        <v>18.51391973441854</v>
      </c>
      <c r="H44">
        <f t="shared" ca="1" si="7"/>
        <v>9.0050927695998695</v>
      </c>
      <c r="I44">
        <f t="shared" ca="1" si="8"/>
        <v>18.004061809304019</v>
      </c>
      <c r="J44">
        <f t="shared" ca="1" si="9"/>
        <v>18.575854696180258</v>
      </c>
      <c r="K44">
        <f t="shared" ca="1" si="10"/>
        <v>4.9806987975797536</v>
      </c>
      <c r="L44">
        <f t="shared" ca="1" si="11"/>
        <v>6.753336562648065</v>
      </c>
      <c r="M44">
        <f t="shared" ca="1" si="12"/>
        <v>6.8142359171372249</v>
      </c>
      <c r="N44">
        <f t="shared" ca="1" si="13"/>
        <v>54.472114714630173</v>
      </c>
      <c r="P44">
        <v>42</v>
      </c>
      <c r="Q44">
        <v>1</v>
      </c>
      <c r="R44">
        <v>12</v>
      </c>
      <c r="S44">
        <v>4</v>
      </c>
      <c r="T44">
        <v>26.457377855887923</v>
      </c>
      <c r="U44">
        <v>10.953227850856115</v>
      </c>
      <c r="V44">
        <v>32.538522286371368</v>
      </c>
      <c r="W44">
        <v>12.565427699864584</v>
      </c>
      <c r="X44">
        <v>4.2625315407073598</v>
      </c>
      <c r="Y44">
        <v>48.422857989918569</v>
      </c>
      <c r="Z44">
        <v>12.484258958151518</v>
      </c>
      <c r="AA44">
        <v>4.2618868688962603</v>
      </c>
      <c r="AB44">
        <v>13.306745869598615</v>
      </c>
      <c r="AC44">
        <v>48.239444954664251</v>
      </c>
    </row>
    <row r="45" spans="1:29" x14ac:dyDescent="0.25">
      <c r="A45">
        <v>43</v>
      </c>
      <c r="B45">
        <f t="shared" ca="1" si="1"/>
        <v>8</v>
      </c>
      <c r="C45">
        <f t="shared" ca="1" si="2"/>
        <v>2</v>
      </c>
      <c r="D45">
        <f t="shared" ca="1" si="3"/>
        <v>6</v>
      </c>
      <c r="E45">
        <f t="shared" ca="1" si="4"/>
        <v>20.792814932919903</v>
      </c>
      <c r="F45">
        <f t="shared" ca="1" si="5"/>
        <v>28.581137135142097</v>
      </c>
      <c r="G45">
        <f t="shared" ca="1" si="6"/>
        <v>16.689345565274383</v>
      </c>
      <c r="H45">
        <f t="shared" ca="1" si="7"/>
        <v>16.612599193587712</v>
      </c>
      <c r="I45">
        <f t="shared" ca="1" si="8"/>
        <v>48.078898170186264</v>
      </c>
      <c r="J45">
        <f t="shared" ca="1" si="9"/>
        <v>12.012482375407375</v>
      </c>
      <c r="K45">
        <f t="shared" ca="1" si="10"/>
        <v>9.1219072257013778</v>
      </c>
      <c r="L45">
        <f t="shared" ca="1" si="11"/>
        <v>10.221416271875333</v>
      </c>
      <c r="M45">
        <f t="shared" ca="1" si="12"/>
        <v>6.9691360129295594</v>
      </c>
      <c r="N45">
        <f t="shared" ca="1" si="13"/>
        <v>96.849357008139819</v>
      </c>
      <c r="P45">
        <v>43</v>
      </c>
      <c r="Q45">
        <v>11</v>
      </c>
      <c r="R45">
        <v>16</v>
      </c>
      <c r="S45">
        <v>6</v>
      </c>
      <c r="T45">
        <v>54.494675912468836</v>
      </c>
      <c r="U45">
        <v>34.288340860832001</v>
      </c>
      <c r="V45">
        <v>44.781160596151231</v>
      </c>
      <c r="W45">
        <v>176.531180088615</v>
      </c>
      <c r="X45">
        <v>66.957734869255091</v>
      </c>
      <c r="Y45">
        <v>96.408450680480499</v>
      </c>
      <c r="Z45">
        <v>19.769607008302827</v>
      </c>
      <c r="AA45">
        <v>13.216319761979358</v>
      </c>
      <c r="AB45">
        <v>17.690365768764842</v>
      </c>
      <c r="AC45">
        <v>1056.4421759865129</v>
      </c>
    </row>
    <row r="46" spans="1:29" x14ac:dyDescent="0.25">
      <c r="A46">
        <v>44</v>
      </c>
      <c r="B46">
        <f t="shared" ca="1" si="1"/>
        <v>8</v>
      </c>
      <c r="C46">
        <f t="shared" ca="1" si="2"/>
        <v>2</v>
      </c>
      <c r="D46">
        <f t="shared" ca="1" si="3"/>
        <v>3</v>
      </c>
      <c r="E46">
        <f t="shared" ca="1" si="4"/>
        <v>20.428402693729147</v>
      </c>
      <c r="F46">
        <f t="shared" ca="1" si="5"/>
        <v>22.016393658675749</v>
      </c>
      <c r="G46">
        <f t="shared" ca="1" si="6"/>
        <v>10.383011674281093</v>
      </c>
      <c r="H46">
        <f t="shared" ca="1" si="7"/>
        <v>16.379160159540895</v>
      </c>
      <c r="I46">
        <f t="shared" ca="1" si="8"/>
        <v>24.65842756396011</v>
      </c>
      <c r="J46">
        <f t="shared" ca="1" si="9"/>
        <v>6.8837734430714583</v>
      </c>
      <c r="K46">
        <f t="shared" ca="1" si="10"/>
        <v>8.7169514732395985</v>
      </c>
      <c r="L46">
        <f t="shared" ca="1" si="11"/>
        <v>8.7050465149838487</v>
      </c>
      <c r="M46">
        <f t="shared" ca="1" si="12"/>
        <v>3.8825220985156497</v>
      </c>
      <c r="N46">
        <f t="shared" ca="1" si="13"/>
        <v>48.957340376948466</v>
      </c>
      <c r="P46">
        <v>44</v>
      </c>
      <c r="Q46">
        <v>7</v>
      </c>
      <c r="R46">
        <v>14</v>
      </c>
      <c r="S46">
        <v>5</v>
      </c>
      <c r="T46">
        <v>42.874876709525594</v>
      </c>
      <c r="U46">
        <v>24.49581502381821</v>
      </c>
      <c r="V46">
        <v>38.575968124786321</v>
      </c>
      <c r="W46">
        <v>98.149623994009787</v>
      </c>
      <c r="X46">
        <v>35.176318207626572</v>
      </c>
      <c r="Y46">
        <v>70.135063126722912</v>
      </c>
      <c r="Z46">
        <v>16.24558406024342</v>
      </c>
      <c r="AA46">
        <v>8.730539048199498</v>
      </c>
      <c r="AB46">
        <v>15.249921435040889</v>
      </c>
      <c r="AC46">
        <v>490.51868918712916</v>
      </c>
    </row>
    <row r="47" spans="1:29" x14ac:dyDescent="0.25">
      <c r="A47">
        <v>45</v>
      </c>
      <c r="B47">
        <f t="shared" ca="1" si="1"/>
        <v>5</v>
      </c>
      <c r="C47">
        <f t="shared" ca="1" si="2"/>
        <v>2</v>
      </c>
      <c r="D47">
        <f t="shared" ca="1" si="3"/>
        <v>3</v>
      </c>
      <c r="E47">
        <f t="shared" ca="1" si="4"/>
        <v>14.535430340217953</v>
      </c>
      <c r="F47">
        <f t="shared" ca="1" si="5"/>
        <v>16.136636597982363</v>
      </c>
      <c r="G47">
        <f t="shared" ca="1" si="6"/>
        <v>10.044430171629809</v>
      </c>
      <c r="H47">
        <f t="shared" ca="1" si="7"/>
        <v>10.423562563822838</v>
      </c>
      <c r="I47">
        <f t="shared" ca="1" si="8"/>
        <v>15.744058340621658</v>
      </c>
      <c r="J47">
        <f t="shared" ca="1" si="9"/>
        <v>6.9984600067657272</v>
      </c>
      <c r="K47">
        <f t="shared" ca="1" si="10"/>
        <v>6.2577819355029671</v>
      </c>
      <c r="L47">
        <f t="shared" ca="1" si="11"/>
        <v>6.5934581479516527</v>
      </c>
      <c r="M47">
        <f t="shared" ca="1" si="12"/>
        <v>3.9019981363981984</v>
      </c>
      <c r="N47">
        <f t="shared" ca="1" si="13"/>
        <v>30.972230644602185</v>
      </c>
      <c r="P47">
        <v>45</v>
      </c>
      <c r="Q47">
        <v>5</v>
      </c>
      <c r="R47">
        <v>13</v>
      </c>
      <c r="S47">
        <v>2</v>
      </c>
      <c r="T47">
        <v>36.956377039203666</v>
      </c>
      <c r="U47">
        <v>14.057348724348312</v>
      </c>
      <c r="V47">
        <v>30.957644886977544</v>
      </c>
      <c r="W47">
        <v>65.20624512794123</v>
      </c>
      <c r="X47">
        <v>10.72392154118138</v>
      </c>
      <c r="Y47">
        <v>26.114542523923724</v>
      </c>
      <c r="Z47">
        <v>14.350262628719699</v>
      </c>
      <c r="AA47">
        <v>6.2892106424546679</v>
      </c>
      <c r="AB47">
        <v>13.169708041409946</v>
      </c>
      <c r="AC47">
        <v>130.83585879866786</v>
      </c>
    </row>
    <row r="48" spans="1:29" x14ac:dyDescent="0.25">
      <c r="A48">
        <v>46</v>
      </c>
      <c r="B48">
        <f t="shared" ca="1" si="1"/>
        <v>2</v>
      </c>
      <c r="C48">
        <f t="shared" ca="1" si="2"/>
        <v>8</v>
      </c>
      <c r="D48">
        <f t="shared" ca="1" si="3"/>
        <v>6</v>
      </c>
      <c r="E48">
        <f t="shared" ca="1" si="4"/>
        <v>20.528336829831584</v>
      </c>
      <c r="F48">
        <f t="shared" ca="1" si="5"/>
        <v>16.779030107421324</v>
      </c>
      <c r="G48">
        <f t="shared" ca="1" si="6"/>
        <v>28.331323362978949</v>
      </c>
      <c r="H48">
        <f t="shared" ca="1" si="7"/>
        <v>16.464015203798226</v>
      </c>
      <c r="I48">
        <f t="shared" ca="1" si="8"/>
        <v>12.881545631843089</v>
      </c>
      <c r="J48">
        <f t="shared" ca="1" si="9"/>
        <v>48.507481481399971</v>
      </c>
      <c r="K48">
        <f t="shared" ca="1" si="10"/>
        <v>9.1848347825797436</v>
      </c>
      <c r="L48">
        <f t="shared" ca="1" si="11"/>
        <v>7.1135836544735245</v>
      </c>
      <c r="M48">
        <f t="shared" ca="1" si="12"/>
        <v>10.456607240950975</v>
      </c>
      <c r="N48">
        <f t="shared" ca="1" si="13"/>
        <v>96.500711253192861</v>
      </c>
      <c r="P48">
        <v>46</v>
      </c>
      <c r="Q48">
        <v>5</v>
      </c>
      <c r="R48">
        <v>10</v>
      </c>
      <c r="S48">
        <v>7</v>
      </c>
      <c r="T48">
        <v>30.345370963972066</v>
      </c>
      <c r="U48">
        <v>24.965845352693297</v>
      </c>
      <c r="V48">
        <v>34.330605331541996</v>
      </c>
      <c r="W48">
        <v>50.166023873465242</v>
      </c>
      <c r="X48">
        <v>35.419044967677607</v>
      </c>
      <c r="Y48">
        <v>70.3680903663533</v>
      </c>
      <c r="Z48">
        <v>11.626519579981171</v>
      </c>
      <c r="AA48">
        <v>8.9768353767084719</v>
      </c>
      <c r="AB48">
        <v>12.567397366370749</v>
      </c>
      <c r="AC48">
        <v>350.78321395415799</v>
      </c>
    </row>
    <row r="49" spans="1:29" x14ac:dyDescent="0.25">
      <c r="A49">
        <v>47</v>
      </c>
      <c r="B49">
        <f t="shared" ca="1" si="1"/>
        <v>5</v>
      </c>
      <c r="C49">
        <f t="shared" ca="1" si="2"/>
        <v>12</v>
      </c>
      <c r="D49">
        <f t="shared" ca="1" si="3"/>
        <v>6</v>
      </c>
      <c r="E49">
        <f t="shared" ca="1" si="4"/>
        <v>34.82382598094879</v>
      </c>
      <c r="F49">
        <f t="shared" ca="1" si="5"/>
        <v>22.323298583684526</v>
      </c>
      <c r="G49">
        <f t="shared" ca="1" si="6"/>
        <v>36.369672407776612</v>
      </c>
      <c r="H49">
        <f t="shared" ca="1" si="7"/>
        <v>60.52189466368548</v>
      </c>
      <c r="I49">
        <f t="shared" ca="1" si="8"/>
        <v>30.361209020331156</v>
      </c>
      <c r="J49">
        <f t="shared" ca="1" si="9"/>
        <v>72.928758521831057</v>
      </c>
      <c r="K49">
        <f t="shared" ca="1" si="10"/>
        <v>13.656273373448352</v>
      </c>
      <c r="L49">
        <f t="shared" ca="1" si="11"/>
        <v>8.4112784161749836</v>
      </c>
      <c r="M49">
        <f t="shared" ca="1" si="12"/>
        <v>14.355131632914929</v>
      </c>
      <c r="N49">
        <f t="shared" ca="1" si="13"/>
        <v>360.91593744976439</v>
      </c>
      <c r="P49">
        <v>47</v>
      </c>
      <c r="Q49">
        <v>5</v>
      </c>
      <c r="R49">
        <v>9</v>
      </c>
      <c r="S49">
        <v>3</v>
      </c>
      <c r="T49">
        <v>28.236928676053608</v>
      </c>
      <c r="U49">
        <v>16.632179001873414</v>
      </c>
      <c r="V49">
        <v>24.646448608384457</v>
      </c>
      <c r="W49">
        <v>45.289913202582234</v>
      </c>
      <c r="X49">
        <v>15.481047905322399</v>
      </c>
      <c r="Y49">
        <v>27.854370054714863</v>
      </c>
      <c r="Z49">
        <v>10.793347870004679</v>
      </c>
      <c r="AA49">
        <v>6.526698552882797</v>
      </c>
      <c r="AB49">
        <v>10.258963319987235</v>
      </c>
      <c r="AC49">
        <v>135.09417719231169</v>
      </c>
    </row>
    <row r="50" spans="1:29" x14ac:dyDescent="0.25">
      <c r="A50">
        <v>48</v>
      </c>
      <c r="B50">
        <f t="shared" ca="1" si="1"/>
        <v>7</v>
      </c>
      <c r="C50">
        <f t="shared" ca="1" si="2"/>
        <v>14</v>
      </c>
      <c r="D50">
        <f t="shared" ca="1" si="3"/>
        <v>3</v>
      </c>
      <c r="E50">
        <f t="shared" ca="1" si="4"/>
        <v>42.961866726808431</v>
      </c>
      <c r="F50">
        <f t="shared" ca="1" si="5"/>
        <v>20.247769111277648</v>
      </c>
      <c r="G50">
        <f t="shared" ca="1" si="6"/>
        <v>34.192080365784506</v>
      </c>
      <c r="H50">
        <f t="shared" ca="1" si="7"/>
        <v>98.139723350527021</v>
      </c>
      <c r="I50">
        <f t="shared" ca="1" si="8"/>
        <v>21.848826221671818</v>
      </c>
      <c r="J50">
        <f t="shared" ca="1" si="9"/>
        <v>42.032004472937537</v>
      </c>
      <c r="K50">
        <f t="shared" ca="1" si="10"/>
        <v>15.703057004441424</v>
      </c>
      <c r="L50">
        <f t="shared" ca="1" si="11"/>
        <v>8.1832026398940947</v>
      </c>
      <c r="M50">
        <f t="shared" ca="1" si="12"/>
        <v>14.425717879445761</v>
      </c>
      <c r="N50">
        <f t="shared" ca="1" si="13"/>
        <v>294.25720070729147</v>
      </c>
      <c r="P50">
        <v>48</v>
      </c>
      <c r="Q50">
        <v>2</v>
      </c>
      <c r="R50">
        <v>1</v>
      </c>
      <c r="S50">
        <v>4</v>
      </c>
      <c r="T50">
        <v>6.2276521903087385</v>
      </c>
      <c r="U50">
        <v>12.401299321906851</v>
      </c>
      <c r="V50">
        <v>10.232198430679555</v>
      </c>
      <c r="W50">
        <v>2.0145542177336471</v>
      </c>
      <c r="X50">
        <v>8.0982783770898372</v>
      </c>
      <c r="Y50">
        <v>4.6716465041696909</v>
      </c>
      <c r="Z50">
        <v>3.0960215563578579</v>
      </c>
      <c r="AA50">
        <v>4.8938820160784031</v>
      </c>
      <c r="AB50">
        <v>4.5446687567485</v>
      </c>
      <c r="AC50">
        <v>8.2651207310113026</v>
      </c>
    </row>
    <row r="51" spans="1:29" x14ac:dyDescent="0.25">
      <c r="A51">
        <v>49</v>
      </c>
      <c r="B51">
        <f t="shared" ca="1" si="1"/>
        <v>12</v>
      </c>
      <c r="C51">
        <f t="shared" ca="1" si="2"/>
        <v>13</v>
      </c>
      <c r="D51">
        <f t="shared" ca="1" si="3"/>
        <v>2</v>
      </c>
      <c r="E51">
        <f t="shared" ca="1" si="4"/>
        <v>50.406101122362927</v>
      </c>
      <c r="F51">
        <f t="shared" ca="1" si="5"/>
        <v>28.539838921930802</v>
      </c>
      <c r="G51">
        <f t="shared" ca="1" si="6"/>
        <v>30.092771404287003</v>
      </c>
      <c r="H51">
        <f t="shared" ca="1" si="7"/>
        <v>156.66495081477504</v>
      </c>
      <c r="I51">
        <f t="shared" ca="1" si="8"/>
        <v>24.252416897163542</v>
      </c>
      <c r="J51">
        <f t="shared" ca="1" si="9"/>
        <v>26.026806968063021</v>
      </c>
      <c r="K51">
        <f t="shared" ca="1" si="10"/>
        <v>18.474719888948496</v>
      </c>
      <c r="L51">
        <f t="shared" ca="1" si="11"/>
        <v>12.281368576288109</v>
      </c>
      <c r="M51">
        <f t="shared" ca="1" si="12"/>
        <v>13.199436800800552</v>
      </c>
      <c r="N51">
        <f t="shared" ca="1" si="13"/>
        <v>312.06685888622502</v>
      </c>
      <c r="P51">
        <v>49</v>
      </c>
      <c r="Q51">
        <v>11</v>
      </c>
      <c r="R51">
        <v>8</v>
      </c>
      <c r="S51">
        <v>5</v>
      </c>
      <c r="T51">
        <v>38.830481280602001</v>
      </c>
      <c r="U51">
        <v>32.158574152217696</v>
      </c>
      <c r="V51">
        <v>26.241682681523322</v>
      </c>
      <c r="W51">
        <v>88.777344209276293</v>
      </c>
      <c r="X51">
        <v>55.390653944485507</v>
      </c>
      <c r="Y51">
        <v>40.060333180982084</v>
      </c>
      <c r="Z51">
        <v>14.592867865956373</v>
      </c>
      <c r="AA51">
        <v>12.854981735469893</v>
      </c>
      <c r="AB51">
        <v>10.412755961132747</v>
      </c>
      <c r="AC51">
        <v>440.24165274440185</v>
      </c>
    </row>
    <row r="52" spans="1:29" x14ac:dyDescent="0.25">
      <c r="A52">
        <v>50</v>
      </c>
      <c r="B52">
        <f t="shared" ca="1" si="1"/>
        <v>5</v>
      </c>
      <c r="C52">
        <f t="shared" ca="1" si="2"/>
        <v>11</v>
      </c>
      <c r="D52">
        <f t="shared" ca="1" si="3"/>
        <v>4</v>
      </c>
      <c r="E52">
        <f t="shared" ca="1" si="4"/>
        <v>32.459418527653995</v>
      </c>
      <c r="F52">
        <f t="shared" ca="1" si="5"/>
        <v>18.45679243427265</v>
      </c>
      <c r="G52">
        <f t="shared" ca="1" si="6"/>
        <v>30.248767648133189</v>
      </c>
      <c r="H52">
        <f t="shared" ca="1" si="7"/>
        <v>55.802318518052623</v>
      </c>
      <c r="I52">
        <f t="shared" ca="1" si="8"/>
        <v>20.31349555743509</v>
      </c>
      <c r="J52">
        <f t="shared" ca="1" si="9"/>
        <v>44.665227710003727</v>
      </c>
      <c r="K52">
        <f t="shared" ca="1" si="10"/>
        <v>12.955197744352827</v>
      </c>
      <c r="L52">
        <f t="shared" ca="1" si="11"/>
        <v>7.0578293504352008</v>
      </c>
      <c r="M52">
        <f t="shared" ca="1" si="12"/>
        <v>12.026725632871599</v>
      </c>
      <c r="N52">
        <f t="shared" ca="1" si="13"/>
        <v>220.40764789068018</v>
      </c>
      <c r="P52">
        <v>50</v>
      </c>
      <c r="Q52">
        <v>10</v>
      </c>
      <c r="R52">
        <v>4</v>
      </c>
      <c r="S52">
        <v>6</v>
      </c>
      <c r="T52">
        <v>28.343556069501737</v>
      </c>
      <c r="U52">
        <v>32.217033950606385</v>
      </c>
      <c r="V52">
        <v>20.734407800216808</v>
      </c>
      <c r="W52">
        <v>40.1682358777175</v>
      </c>
      <c r="X52">
        <v>60.948157973770833</v>
      </c>
      <c r="Y52">
        <v>24.927083726024367</v>
      </c>
      <c r="Z52">
        <v>10.838049046403283</v>
      </c>
      <c r="AA52">
        <v>11.872822840948139</v>
      </c>
      <c r="AB52">
        <v>7.4451288178962844</v>
      </c>
      <c r="AC52">
        <v>240.37650354970921</v>
      </c>
    </row>
    <row r="53" spans="1:29" x14ac:dyDescent="0.25">
      <c r="A53">
        <v>51</v>
      </c>
      <c r="B53">
        <f t="shared" ca="1" si="1"/>
        <v>10</v>
      </c>
      <c r="C53">
        <f t="shared" ca="1" si="2"/>
        <v>14</v>
      </c>
      <c r="D53">
        <f t="shared" ca="1" si="3"/>
        <v>6</v>
      </c>
      <c r="E53">
        <f t="shared" ca="1" si="4"/>
        <v>48.234596889604909</v>
      </c>
      <c r="F53">
        <f t="shared" ca="1" si="5"/>
        <v>32.963623115938255</v>
      </c>
      <c r="G53">
        <f t="shared" ca="1" si="6"/>
        <v>40.813955978758919</v>
      </c>
      <c r="H53">
        <f t="shared" ca="1" si="7"/>
        <v>140.68094859319982</v>
      </c>
      <c r="I53">
        <f t="shared" ca="1" si="8"/>
        <v>60.03075194143036</v>
      </c>
      <c r="J53">
        <f t="shared" ca="1" si="9"/>
        <v>84.498006107460924</v>
      </c>
      <c r="K53">
        <f t="shared" ca="1" si="10"/>
        <v>17.361094835492892</v>
      </c>
      <c r="L53">
        <f t="shared" ca="1" si="11"/>
        <v>11.71675033224664</v>
      </c>
      <c r="M53">
        <f t="shared" ca="1" si="12"/>
        <v>15.369560291466112</v>
      </c>
      <c r="N53">
        <f t="shared" ca="1" si="13"/>
        <v>840.21985194041974</v>
      </c>
      <c r="P53">
        <v>51</v>
      </c>
      <c r="Q53">
        <v>9</v>
      </c>
      <c r="R53">
        <v>4</v>
      </c>
      <c r="S53">
        <v>5</v>
      </c>
      <c r="T53">
        <v>26.950024105128971</v>
      </c>
      <c r="U53">
        <v>28.209671995239855</v>
      </c>
      <c r="V53">
        <v>18.353256009946325</v>
      </c>
      <c r="W53">
        <v>36.409285895100858</v>
      </c>
      <c r="X53">
        <v>45.797403198715564</v>
      </c>
      <c r="Y53">
        <v>20.797617403435556</v>
      </c>
      <c r="Z53">
        <v>10.259537909696251</v>
      </c>
      <c r="AA53">
        <v>10.706177114135032</v>
      </c>
      <c r="AB53">
        <v>6.6905038335671181</v>
      </c>
      <c r="AC53">
        <v>180.61427235445674</v>
      </c>
    </row>
    <row r="54" spans="1:29" x14ac:dyDescent="0.25">
      <c r="A54">
        <v>52</v>
      </c>
      <c r="B54">
        <f t="shared" ca="1" si="1"/>
        <v>11</v>
      </c>
      <c r="C54">
        <f t="shared" ca="1" si="2"/>
        <v>8</v>
      </c>
      <c r="D54">
        <f t="shared" ca="1" si="3"/>
        <v>6</v>
      </c>
      <c r="E54">
        <f t="shared" ca="1" si="4"/>
        <v>38.437979010797967</v>
      </c>
      <c r="F54">
        <f t="shared" ca="1" si="5"/>
        <v>34.741336290262105</v>
      </c>
      <c r="G54">
        <f t="shared" ca="1" si="6"/>
        <v>28.698260022449919</v>
      </c>
      <c r="H54">
        <f t="shared" ca="1" si="7"/>
        <v>88.349238810982513</v>
      </c>
      <c r="I54">
        <f t="shared" ca="1" si="8"/>
        <v>66.54633857010765</v>
      </c>
      <c r="J54">
        <f t="shared" ca="1" si="9"/>
        <v>48.680991997617333</v>
      </c>
      <c r="K54">
        <f t="shared" ca="1" si="10"/>
        <v>14.160052995893214</v>
      </c>
      <c r="L54">
        <f t="shared" ca="1" si="11"/>
        <v>13.069647525848911</v>
      </c>
      <c r="M54">
        <f t="shared" ca="1" si="12"/>
        <v>10.203836476657054</v>
      </c>
      <c r="N54">
        <f t="shared" ca="1" si="13"/>
        <v>528.15443270123274</v>
      </c>
      <c r="P54">
        <v>52</v>
      </c>
      <c r="Q54">
        <v>11</v>
      </c>
      <c r="R54">
        <v>12</v>
      </c>
      <c r="S54">
        <v>3</v>
      </c>
      <c r="T54">
        <v>46.191578903914348</v>
      </c>
      <c r="U54">
        <v>28.3362337888951</v>
      </c>
      <c r="V54">
        <v>30.443743926658065</v>
      </c>
      <c r="W54">
        <v>132.35831045648456</v>
      </c>
      <c r="X54">
        <v>33.918058679821286</v>
      </c>
      <c r="Y54">
        <v>36.824722219851239</v>
      </c>
      <c r="Z54">
        <v>17.087531954222825</v>
      </c>
      <c r="AA54">
        <v>11.491229966656409</v>
      </c>
      <c r="AB54">
        <v>12.897409673992685</v>
      </c>
      <c r="AC54">
        <v>396.99926286605688</v>
      </c>
    </row>
    <row r="55" spans="1:29" x14ac:dyDescent="0.25">
      <c r="A55">
        <v>53</v>
      </c>
      <c r="B55">
        <f t="shared" ca="1" si="1"/>
        <v>4</v>
      </c>
      <c r="C55">
        <f t="shared" ca="1" si="2"/>
        <v>3</v>
      </c>
      <c r="D55">
        <f t="shared" ca="1" si="3"/>
        <v>4</v>
      </c>
      <c r="E55">
        <f t="shared" ca="1" si="4"/>
        <v>14.598957609866298</v>
      </c>
      <c r="F55">
        <f t="shared" ca="1" si="5"/>
        <v>16.444029606929984</v>
      </c>
      <c r="G55">
        <f t="shared" ca="1" si="6"/>
        <v>14.019183596515031</v>
      </c>
      <c r="H55">
        <f t="shared" ca="1" si="7"/>
        <v>12.092060526065504</v>
      </c>
      <c r="I55">
        <f t="shared" ca="1" si="8"/>
        <v>16.138270962707477</v>
      </c>
      <c r="J55">
        <f t="shared" ca="1" si="9"/>
        <v>12.187297139471065</v>
      </c>
      <c r="K55">
        <f t="shared" ca="1" si="10"/>
        <v>5.2719024974329303</v>
      </c>
      <c r="L55">
        <f t="shared" ca="1" si="11"/>
        <v>6.2853592850565692</v>
      </c>
      <c r="M55">
        <f t="shared" ca="1" si="12"/>
        <v>5.12319209641438</v>
      </c>
      <c r="N55">
        <f t="shared" ca="1" si="13"/>
        <v>48.329764256487366</v>
      </c>
      <c r="P55">
        <v>53</v>
      </c>
      <c r="Q55">
        <v>10</v>
      </c>
      <c r="R55">
        <v>4</v>
      </c>
      <c r="S55">
        <v>5</v>
      </c>
      <c r="T55">
        <v>28.47896217378214</v>
      </c>
      <c r="U55">
        <v>30.643002211613968</v>
      </c>
      <c r="V55">
        <v>18.472715743806575</v>
      </c>
      <c r="W55">
        <v>40.15984916877234</v>
      </c>
      <c r="X55">
        <v>50.292356015845463</v>
      </c>
      <c r="Y55">
        <v>20.571744608457699</v>
      </c>
      <c r="Z55">
        <v>11.592127325905265</v>
      </c>
      <c r="AA55">
        <v>11.689538189035167</v>
      </c>
      <c r="AB55">
        <v>7.0115728245814601</v>
      </c>
      <c r="AC55">
        <v>200.26125360186498</v>
      </c>
    </row>
    <row r="56" spans="1:29" x14ac:dyDescent="0.25">
      <c r="A56">
        <v>54</v>
      </c>
      <c r="B56">
        <f t="shared" ca="1" si="1"/>
        <v>2</v>
      </c>
      <c r="C56">
        <f t="shared" ca="1" si="2"/>
        <v>13</v>
      </c>
      <c r="D56">
        <f t="shared" ca="1" si="3"/>
        <v>4</v>
      </c>
      <c r="E56">
        <f t="shared" ca="1" si="4"/>
        <v>30.795214544554618</v>
      </c>
      <c r="F56">
        <f t="shared" ca="1" si="5"/>
        <v>12.412335441788406</v>
      </c>
      <c r="G56">
        <f t="shared" ca="1" si="6"/>
        <v>34.960409131602603</v>
      </c>
      <c r="H56">
        <f t="shared" ca="1" si="7"/>
        <v>26.075348640629308</v>
      </c>
      <c r="I56">
        <f t="shared" ca="1" si="8"/>
        <v>8.250026394922422</v>
      </c>
      <c r="J56">
        <f t="shared" ca="1" si="9"/>
        <v>52.214340772365773</v>
      </c>
      <c r="K56">
        <f t="shared" ca="1" si="10"/>
        <v>13.165909154504925</v>
      </c>
      <c r="L56">
        <f t="shared" ca="1" si="11"/>
        <v>4.528106177984907</v>
      </c>
      <c r="M56">
        <f t="shared" ca="1" si="12"/>
        <v>13.757466189380381</v>
      </c>
      <c r="N56">
        <f t="shared" ca="1" si="13"/>
        <v>104.51782701227067</v>
      </c>
      <c r="P56">
        <v>54</v>
      </c>
      <c r="Q56">
        <v>8</v>
      </c>
      <c r="R56">
        <v>16</v>
      </c>
      <c r="S56">
        <v>2</v>
      </c>
      <c r="T56">
        <v>48.227449821473094</v>
      </c>
      <c r="U56">
        <v>20.375252571984817</v>
      </c>
      <c r="V56">
        <v>36.201786704105928</v>
      </c>
      <c r="W56">
        <v>128.55836763692071</v>
      </c>
      <c r="X56">
        <v>16.78954391067197</v>
      </c>
      <c r="Y56">
        <v>32.421990284099131</v>
      </c>
      <c r="Z56">
        <v>18.826786523948368</v>
      </c>
      <c r="AA56">
        <v>9.1164236982347724</v>
      </c>
      <c r="AB56">
        <v>16.80018646901738</v>
      </c>
      <c r="AC56">
        <v>256.85034188318156</v>
      </c>
    </row>
    <row r="57" spans="1:29" x14ac:dyDescent="0.25">
      <c r="A57">
        <v>55</v>
      </c>
      <c r="B57">
        <f t="shared" ca="1" si="1"/>
        <v>3</v>
      </c>
      <c r="C57">
        <f t="shared" ca="1" si="2"/>
        <v>12</v>
      </c>
      <c r="D57">
        <f t="shared" ca="1" si="3"/>
        <v>7</v>
      </c>
      <c r="E57">
        <f t="shared" ca="1" si="4"/>
        <v>30.359376657524709</v>
      </c>
      <c r="F57">
        <f t="shared" ca="1" si="5"/>
        <v>20.308894606294096</v>
      </c>
      <c r="G57">
        <f t="shared" ca="1" si="6"/>
        <v>38.948491344094215</v>
      </c>
      <c r="H57">
        <f t="shared" ca="1" si="7"/>
        <v>36.303042767634722</v>
      </c>
      <c r="I57">
        <f t="shared" ca="1" si="8"/>
        <v>21.712541309537752</v>
      </c>
      <c r="J57">
        <f t="shared" ca="1" si="9"/>
        <v>84.664705082410762</v>
      </c>
      <c r="K57">
        <f t="shared" ca="1" si="10"/>
        <v>12.949156057758731</v>
      </c>
      <c r="L57">
        <f t="shared" ca="1" si="11"/>
        <v>7.6552356154659247</v>
      </c>
      <c r="M57">
        <f t="shared" ca="1" si="12"/>
        <v>14.110770452019775</v>
      </c>
      <c r="N57">
        <f t="shared" ca="1" si="13"/>
        <v>252.15631780340462</v>
      </c>
      <c r="P57">
        <v>55</v>
      </c>
      <c r="Q57">
        <v>4</v>
      </c>
      <c r="R57">
        <v>5</v>
      </c>
      <c r="S57">
        <v>2</v>
      </c>
      <c r="T57">
        <v>18.111477914897602</v>
      </c>
      <c r="U57">
        <v>12.652380897620572</v>
      </c>
      <c r="V57">
        <v>14.614462169306485</v>
      </c>
      <c r="W57">
        <v>20.921291037052306</v>
      </c>
      <c r="X57">
        <v>8.3413529084260958</v>
      </c>
      <c r="Y57">
        <v>10.171075431519023</v>
      </c>
      <c r="Z57">
        <v>7.3402185241365414</v>
      </c>
      <c r="AA57">
        <v>4.6408451087387252</v>
      </c>
      <c r="AB57">
        <v>6.2548689499104793</v>
      </c>
      <c r="AC57">
        <v>40.114947838398152</v>
      </c>
    </row>
    <row r="58" spans="1:29" x14ac:dyDescent="0.25">
      <c r="A58">
        <v>56</v>
      </c>
      <c r="B58">
        <f t="shared" ca="1" si="1"/>
        <v>5</v>
      </c>
      <c r="C58">
        <f t="shared" ca="1" si="2"/>
        <v>11</v>
      </c>
      <c r="D58">
        <f t="shared" ca="1" si="3"/>
        <v>5</v>
      </c>
      <c r="E58">
        <f t="shared" ca="1" si="4"/>
        <v>32.552865118627004</v>
      </c>
      <c r="F58">
        <f t="shared" ca="1" si="5"/>
        <v>20.44824939049527</v>
      </c>
      <c r="G58">
        <f t="shared" ca="1" si="6"/>
        <v>32.572263685681754</v>
      </c>
      <c r="H58">
        <f t="shared" ca="1" si="7"/>
        <v>55.98154677824742</v>
      </c>
      <c r="I58">
        <f t="shared" ca="1" si="8"/>
        <v>25.959909408175847</v>
      </c>
      <c r="J58">
        <f t="shared" ca="1" si="9"/>
        <v>55.508418903795089</v>
      </c>
      <c r="K58">
        <f t="shared" ca="1" si="10"/>
        <v>12.485814625014987</v>
      </c>
      <c r="L58">
        <f t="shared" ca="1" si="11"/>
        <v>7.4798706965281143</v>
      </c>
      <c r="M58">
        <f t="shared" ca="1" si="12"/>
        <v>12.4821948094476</v>
      </c>
      <c r="N58">
        <f t="shared" ca="1" si="13"/>
        <v>275.95503136855643</v>
      </c>
      <c r="P58">
        <v>56</v>
      </c>
      <c r="Q58">
        <v>9</v>
      </c>
      <c r="R58">
        <v>4</v>
      </c>
      <c r="S58">
        <v>5</v>
      </c>
      <c r="T58">
        <v>26.663574105828761</v>
      </c>
      <c r="U58">
        <v>28.600125171429575</v>
      </c>
      <c r="V58">
        <v>18.185988748042472</v>
      </c>
      <c r="W58">
        <v>36.268185281433013</v>
      </c>
      <c r="X58">
        <v>45.200330147169076</v>
      </c>
      <c r="Y58">
        <v>20.238238859346023</v>
      </c>
      <c r="Z58">
        <v>10.550283315964517</v>
      </c>
      <c r="AA58">
        <v>10.88452608693037</v>
      </c>
      <c r="AB58">
        <v>6.9972636682965543</v>
      </c>
      <c r="AC58">
        <v>180.81863916945238</v>
      </c>
    </row>
    <row r="59" spans="1:29" x14ac:dyDescent="0.25">
      <c r="A59">
        <v>57</v>
      </c>
      <c r="B59">
        <f t="shared" ca="1" si="1"/>
        <v>8</v>
      </c>
      <c r="C59">
        <f t="shared" ca="1" si="2"/>
        <v>4</v>
      </c>
      <c r="D59">
        <f t="shared" ca="1" si="3"/>
        <v>5</v>
      </c>
      <c r="E59">
        <f t="shared" ca="1" si="4"/>
        <v>24.636343220193361</v>
      </c>
      <c r="F59">
        <f t="shared" ca="1" si="5"/>
        <v>26.114645048753943</v>
      </c>
      <c r="G59">
        <f t="shared" ca="1" si="6"/>
        <v>18.875145184492126</v>
      </c>
      <c r="H59">
        <f t="shared" ca="1" si="7"/>
        <v>32.235804351122219</v>
      </c>
      <c r="I59">
        <f t="shared" ca="1" si="8"/>
        <v>40.851433681901462</v>
      </c>
      <c r="J59">
        <f t="shared" ca="1" si="9"/>
        <v>20.843850805496292</v>
      </c>
      <c r="K59">
        <f t="shared" ca="1" si="10"/>
        <v>8.9802147043469809</v>
      </c>
      <c r="L59">
        <f t="shared" ca="1" si="11"/>
        <v>9.6382710606207311</v>
      </c>
      <c r="M59">
        <f t="shared" ca="1" si="12"/>
        <v>6.611648424274569</v>
      </c>
      <c r="N59">
        <f t="shared" ca="1" si="13"/>
        <v>160.15580398106312</v>
      </c>
      <c r="P59">
        <v>57</v>
      </c>
      <c r="Q59">
        <v>8</v>
      </c>
      <c r="R59">
        <v>9</v>
      </c>
      <c r="S59">
        <v>3</v>
      </c>
      <c r="T59">
        <v>34.064055321713468</v>
      </c>
      <c r="U59">
        <v>22.631195091680237</v>
      </c>
      <c r="V59">
        <v>24.22899479943322</v>
      </c>
      <c r="W59">
        <v>72.329898471168534</v>
      </c>
      <c r="X59">
        <v>24.721170213263566</v>
      </c>
      <c r="Y59">
        <v>27.045411113445848</v>
      </c>
      <c r="Z59">
        <v>12.666150393555483</v>
      </c>
      <c r="AA59">
        <v>9.2659076395861906</v>
      </c>
      <c r="AB59">
        <v>9.909158993861249</v>
      </c>
      <c r="AC59">
        <v>216.21379969479025</v>
      </c>
    </row>
    <row r="60" spans="1:29" x14ac:dyDescent="0.25">
      <c r="A60">
        <v>58</v>
      </c>
      <c r="B60">
        <f t="shared" ca="1" si="1"/>
        <v>7</v>
      </c>
      <c r="C60">
        <f t="shared" ca="1" si="2"/>
        <v>6</v>
      </c>
      <c r="D60">
        <f t="shared" ca="1" si="3"/>
        <v>2</v>
      </c>
      <c r="E60">
        <f t="shared" ca="1" si="4"/>
        <v>26.075236938701902</v>
      </c>
      <c r="F60">
        <f t="shared" ca="1" si="5"/>
        <v>18.844154999923681</v>
      </c>
      <c r="G60">
        <f t="shared" ca="1" si="6"/>
        <v>16.442562082414465</v>
      </c>
      <c r="H60">
        <f t="shared" ca="1" si="7"/>
        <v>42.927500222416889</v>
      </c>
      <c r="I60">
        <f t="shared" ca="1" si="8"/>
        <v>14.474922229748158</v>
      </c>
      <c r="J60">
        <f t="shared" ca="1" si="9"/>
        <v>12.874493246262517</v>
      </c>
      <c r="K60">
        <f t="shared" ca="1" si="10"/>
        <v>10.118927016051963</v>
      </c>
      <c r="L60">
        <f t="shared" ca="1" si="11"/>
        <v>8.1596443741089288</v>
      </c>
      <c r="M60">
        <f t="shared" ca="1" si="12"/>
        <v>7.256812425909775</v>
      </c>
      <c r="N60">
        <f t="shared" ca="1" si="13"/>
        <v>84.430286417675632</v>
      </c>
      <c r="P60">
        <v>58</v>
      </c>
      <c r="Q60">
        <v>7</v>
      </c>
      <c r="R60">
        <v>14</v>
      </c>
      <c r="S60">
        <v>3</v>
      </c>
      <c r="T60">
        <v>42.163922971758446</v>
      </c>
      <c r="U60">
        <v>20.859294070656993</v>
      </c>
      <c r="V60">
        <v>34.866723786467006</v>
      </c>
      <c r="W60">
        <v>98.158421959154424</v>
      </c>
      <c r="X60">
        <v>21.013211346934995</v>
      </c>
      <c r="Y60">
        <v>42.912867139459863</v>
      </c>
      <c r="Z60">
        <v>16.628511335209872</v>
      </c>
      <c r="AA60">
        <v>8.5785475098256967</v>
      </c>
      <c r="AB60">
        <v>14.676938505546296</v>
      </c>
      <c r="AC60">
        <v>294.68116854844237</v>
      </c>
    </row>
    <row r="61" spans="1:29" x14ac:dyDescent="0.25">
      <c r="A61">
        <v>59</v>
      </c>
      <c r="B61">
        <f t="shared" ca="1" si="1"/>
        <v>12</v>
      </c>
      <c r="C61">
        <f t="shared" ca="1" si="2"/>
        <v>11</v>
      </c>
      <c r="D61">
        <f t="shared" ca="1" si="3"/>
        <v>3</v>
      </c>
      <c r="E61">
        <f t="shared" ca="1" si="4"/>
        <v>46.825931990451608</v>
      </c>
      <c r="F61">
        <f t="shared" ca="1" si="5"/>
        <v>30.073312420331007</v>
      </c>
      <c r="G61">
        <f t="shared" ca="1" si="6"/>
        <v>28.51195253278879</v>
      </c>
      <c r="H61">
        <f t="shared" ca="1" si="7"/>
        <v>132.20643313313926</v>
      </c>
      <c r="I61">
        <f t="shared" ca="1" si="8"/>
        <v>36.844621552949128</v>
      </c>
      <c r="J61">
        <f t="shared" ca="1" si="9"/>
        <v>33.531336745680726</v>
      </c>
      <c r="K61">
        <f t="shared" ca="1" si="10"/>
        <v>16.448209740255809</v>
      </c>
      <c r="L61">
        <f t="shared" ca="1" si="11"/>
        <v>12.402074233646653</v>
      </c>
      <c r="M61">
        <f t="shared" ca="1" si="12"/>
        <v>12.037686117643473</v>
      </c>
      <c r="N61">
        <f t="shared" ca="1" si="13"/>
        <v>396.04094489566148</v>
      </c>
      <c r="P61">
        <v>59</v>
      </c>
      <c r="Q61">
        <v>8</v>
      </c>
      <c r="R61">
        <v>8</v>
      </c>
      <c r="S61">
        <v>5</v>
      </c>
      <c r="T61">
        <v>32.195849192440953</v>
      </c>
      <c r="U61">
        <v>26.939614165034286</v>
      </c>
      <c r="V61">
        <v>26.354124119038048</v>
      </c>
      <c r="W61">
        <v>64.221087765754902</v>
      </c>
      <c r="X61">
        <v>40.794361834669729</v>
      </c>
      <c r="Y61">
        <v>40.863017817197608</v>
      </c>
      <c r="Z61">
        <v>11.865312400213478</v>
      </c>
      <c r="AA61">
        <v>9.8312235957619212</v>
      </c>
      <c r="AB61">
        <v>9.5356523969097609</v>
      </c>
      <c r="AC61">
        <v>320.53354191399387</v>
      </c>
    </row>
    <row r="62" spans="1:29" x14ac:dyDescent="0.25">
      <c r="A62">
        <v>60</v>
      </c>
      <c r="B62">
        <f t="shared" ca="1" si="1"/>
        <v>5</v>
      </c>
      <c r="C62">
        <f t="shared" ca="1" si="2"/>
        <v>7</v>
      </c>
      <c r="D62">
        <f t="shared" ca="1" si="3"/>
        <v>4</v>
      </c>
      <c r="E62">
        <f t="shared" ca="1" si="4"/>
        <v>24.771827109171159</v>
      </c>
      <c r="F62">
        <f t="shared" ca="1" si="5"/>
        <v>18.953194549098562</v>
      </c>
      <c r="G62">
        <f t="shared" ca="1" si="6"/>
        <v>22.854575535990016</v>
      </c>
      <c r="H62">
        <f t="shared" ca="1" si="7"/>
        <v>35.677396506195699</v>
      </c>
      <c r="I62">
        <f t="shared" ca="1" si="8"/>
        <v>20.695502622441776</v>
      </c>
      <c r="J62">
        <f t="shared" ca="1" si="9"/>
        <v>28.194617136197362</v>
      </c>
      <c r="K62">
        <f t="shared" ca="1" si="10"/>
        <v>9.5713936768667125</v>
      </c>
      <c r="L62">
        <f t="shared" ca="1" si="11"/>
        <v>7.1198683994633907</v>
      </c>
      <c r="M62">
        <f t="shared" ca="1" si="12"/>
        <v>8.2904718578270735</v>
      </c>
      <c r="N62">
        <f t="shared" ca="1" si="13"/>
        <v>140.64805553475722</v>
      </c>
      <c r="P62">
        <v>60</v>
      </c>
      <c r="Q62">
        <v>6</v>
      </c>
      <c r="R62">
        <v>5</v>
      </c>
      <c r="S62">
        <v>5</v>
      </c>
      <c r="T62">
        <v>22.122127979123576</v>
      </c>
      <c r="U62">
        <v>22.224661409383227</v>
      </c>
      <c r="V62">
        <v>20.867986537857501</v>
      </c>
      <c r="W62">
        <v>30.84862778237289</v>
      </c>
      <c r="X62">
        <v>30.644999540839461</v>
      </c>
      <c r="Y62">
        <v>25.00799500000625</v>
      </c>
      <c r="Z62">
        <v>7.9637981142272709</v>
      </c>
      <c r="AA62">
        <v>8.6183870546754715</v>
      </c>
      <c r="AB62">
        <v>7.21549209370587</v>
      </c>
      <c r="AC62">
        <v>150.43792523228439</v>
      </c>
    </row>
    <row r="63" spans="1:29" x14ac:dyDescent="0.25">
      <c r="A63">
        <v>61</v>
      </c>
      <c r="B63">
        <f t="shared" ca="1" si="1"/>
        <v>9</v>
      </c>
      <c r="C63">
        <f t="shared" ca="1" si="2"/>
        <v>3</v>
      </c>
      <c r="D63">
        <f t="shared" ca="1" si="3"/>
        <v>6</v>
      </c>
      <c r="E63">
        <f t="shared" ca="1" si="4"/>
        <v>24.944875983758646</v>
      </c>
      <c r="F63">
        <f t="shared" ca="1" si="5"/>
        <v>30.237347994446804</v>
      </c>
      <c r="G63">
        <f t="shared" ca="1" si="6"/>
        <v>18.117821538994225</v>
      </c>
      <c r="H63">
        <f t="shared" ca="1" si="7"/>
        <v>27.004241073200273</v>
      </c>
      <c r="I63">
        <f t="shared" ca="1" si="8"/>
        <v>54.295733181475825</v>
      </c>
      <c r="J63">
        <f t="shared" ca="1" si="9"/>
        <v>18.666642731855308</v>
      </c>
      <c r="K63">
        <f t="shared" ca="1" si="10"/>
        <v>10.162770113051902</v>
      </c>
      <c r="L63">
        <f t="shared" ca="1" si="11"/>
        <v>11.211204371734066</v>
      </c>
      <c r="M63">
        <f t="shared" ca="1" si="12"/>
        <v>6.8917943722587625</v>
      </c>
      <c r="N63">
        <f t="shared" ca="1" si="13"/>
        <v>162.18734823601449</v>
      </c>
      <c r="P63">
        <v>61</v>
      </c>
      <c r="Q63">
        <v>10</v>
      </c>
      <c r="R63">
        <v>9</v>
      </c>
      <c r="S63">
        <v>7</v>
      </c>
      <c r="T63">
        <v>38.38931426490408</v>
      </c>
      <c r="U63">
        <v>34.786526853987503</v>
      </c>
      <c r="V63">
        <v>32.546820381374928</v>
      </c>
      <c r="W63">
        <v>90.600290817835187</v>
      </c>
      <c r="X63">
        <v>70.629277976961873</v>
      </c>
      <c r="Y63">
        <v>63.759137262000252</v>
      </c>
      <c r="Z63">
        <v>14.42146337193093</v>
      </c>
      <c r="AA63">
        <v>12.717789269585204</v>
      </c>
      <c r="AB63">
        <v>11.821007706748967</v>
      </c>
      <c r="AC63">
        <v>630.03325254492302</v>
      </c>
    </row>
    <row r="64" spans="1:29" x14ac:dyDescent="0.25">
      <c r="A64">
        <v>62</v>
      </c>
      <c r="B64">
        <f t="shared" ca="1" si="1"/>
        <v>6</v>
      </c>
      <c r="C64">
        <f t="shared" ca="1" si="2"/>
        <v>15</v>
      </c>
      <c r="D64">
        <f t="shared" ca="1" si="3"/>
        <v>4</v>
      </c>
      <c r="E64">
        <f t="shared" ca="1" si="4"/>
        <v>42.750671432088083</v>
      </c>
      <c r="F64">
        <f t="shared" ca="1" si="5"/>
        <v>20.905580919376376</v>
      </c>
      <c r="G64">
        <f t="shared" ca="1" si="6"/>
        <v>38.880821609248869</v>
      </c>
      <c r="H64">
        <f t="shared" ca="1" si="7"/>
        <v>90.370402087229593</v>
      </c>
      <c r="I64">
        <f t="shared" ca="1" si="8"/>
        <v>24.791007678186645</v>
      </c>
      <c r="J64">
        <f t="shared" ca="1" si="9"/>
        <v>60.38019197357216</v>
      </c>
      <c r="K64">
        <f t="shared" ca="1" si="10"/>
        <v>16.554221974542067</v>
      </c>
      <c r="L64">
        <f t="shared" ca="1" si="11"/>
        <v>7.9246292590149974</v>
      </c>
      <c r="M64">
        <f t="shared" ca="1" si="12"/>
        <v>16.314373337295638</v>
      </c>
      <c r="N64">
        <f t="shared" ca="1" si="13"/>
        <v>360.85916600365101</v>
      </c>
      <c r="P64">
        <v>62</v>
      </c>
      <c r="Q64">
        <v>10</v>
      </c>
      <c r="R64">
        <v>8</v>
      </c>
      <c r="S64">
        <v>3</v>
      </c>
      <c r="T64">
        <v>36.441919180063351</v>
      </c>
      <c r="U64">
        <v>26.025475757745951</v>
      </c>
      <c r="V64">
        <v>22.284051864686326</v>
      </c>
      <c r="W64">
        <v>80.578207988775262</v>
      </c>
      <c r="X64">
        <v>30.090851677469963</v>
      </c>
      <c r="Y64">
        <v>24.604166912771902</v>
      </c>
      <c r="Z64">
        <v>13.768898706991115</v>
      </c>
      <c r="AA64">
        <v>11.126018674838681</v>
      </c>
      <c r="AB64">
        <v>8.6551703331906698</v>
      </c>
      <c r="AC64">
        <v>240.02874243460366</v>
      </c>
    </row>
    <row r="65" spans="1:29" x14ac:dyDescent="0.25">
      <c r="A65">
        <v>63</v>
      </c>
      <c r="B65">
        <f t="shared" ca="1" si="1"/>
        <v>7</v>
      </c>
      <c r="C65">
        <f t="shared" ca="1" si="2"/>
        <v>6</v>
      </c>
      <c r="D65">
        <f t="shared" ca="1" si="3"/>
        <v>3</v>
      </c>
      <c r="E65">
        <f t="shared" ca="1" si="4"/>
        <v>26.389736908232194</v>
      </c>
      <c r="F65">
        <f t="shared" ca="1" si="5"/>
        <v>20.228867720420695</v>
      </c>
      <c r="G65">
        <f t="shared" ca="1" si="6"/>
        <v>18.466549830807544</v>
      </c>
      <c r="H65">
        <f t="shared" ca="1" si="7"/>
        <v>42.894861170811922</v>
      </c>
      <c r="I65">
        <f t="shared" ca="1" si="8"/>
        <v>21.687098320584333</v>
      </c>
      <c r="J65">
        <f t="shared" ca="1" si="9"/>
        <v>18.367896996207172</v>
      </c>
      <c r="K65">
        <f t="shared" ca="1" si="10"/>
        <v>9.8827560597599788</v>
      </c>
      <c r="L65">
        <f t="shared" ca="1" si="11"/>
        <v>7.8851801852922705</v>
      </c>
      <c r="M65">
        <f t="shared" ca="1" si="12"/>
        <v>7.4648843145805568</v>
      </c>
      <c r="N65">
        <f t="shared" ca="1" si="13"/>
        <v>126.52456810860819</v>
      </c>
      <c r="P65">
        <v>63</v>
      </c>
      <c r="Q65">
        <v>8</v>
      </c>
      <c r="R65">
        <v>7</v>
      </c>
      <c r="S65">
        <v>5</v>
      </c>
      <c r="T65">
        <v>30.646313338337848</v>
      </c>
      <c r="U65">
        <v>26.335456332312852</v>
      </c>
      <c r="V65">
        <v>24.674767934434648</v>
      </c>
      <c r="W65">
        <v>56.338135576861106</v>
      </c>
      <c r="X65">
        <v>40.344864128100319</v>
      </c>
      <c r="Y65">
        <v>35.960306967306067</v>
      </c>
      <c r="Z65">
        <v>11.252629630110684</v>
      </c>
      <c r="AA65">
        <v>9.4618494373544753</v>
      </c>
      <c r="AB65">
        <v>9.4164854180314883</v>
      </c>
      <c r="AC65">
        <v>280.45257137657251</v>
      </c>
    </row>
    <row r="66" spans="1:29" x14ac:dyDescent="0.25">
      <c r="A66">
        <v>64</v>
      </c>
      <c r="B66">
        <f t="shared" ca="1" si="1"/>
        <v>8</v>
      </c>
      <c r="C66">
        <f t="shared" ca="1" si="2"/>
        <v>16</v>
      </c>
      <c r="D66">
        <f t="shared" ca="1" si="3"/>
        <v>3</v>
      </c>
      <c r="E66">
        <f t="shared" ca="1" si="4"/>
        <v>48.801451962708725</v>
      </c>
      <c r="F66">
        <f t="shared" ca="1" si="5"/>
        <v>22.569703581013556</v>
      </c>
      <c r="G66">
        <f t="shared" ca="1" si="6"/>
        <v>38.980244348939507</v>
      </c>
      <c r="H66">
        <f t="shared" ca="1" si="7"/>
        <v>128.6792909705857</v>
      </c>
      <c r="I66">
        <f t="shared" ca="1" si="8"/>
        <v>24.732351787167072</v>
      </c>
      <c r="J66">
        <f t="shared" ca="1" si="9"/>
        <v>48.372265523325773</v>
      </c>
      <c r="K66">
        <f t="shared" ca="1" si="10"/>
        <v>18.60604368508185</v>
      </c>
      <c r="L66">
        <f t="shared" ca="1" si="11"/>
        <v>9.0410776046077928</v>
      </c>
      <c r="M66">
        <f t="shared" ca="1" si="12"/>
        <v>17.060352551140845</v>
      </c>
      <c r="N66">
        <f t="shared" ca="1" si="13"/>
        <v>384.51331877908552</v>
      </c>
      <c r="P66">
        <v>64</v>
      </c>
      <c r="Q66">
        <v>3</v>
      </c>
      <c r="R66">
        <v>3</v>
      </c>
      <c r="S66">
        <v>5</v>
      </c>
      <c r="T66">
        <v>12.631797390748041</v>
      </c>
      <c r="U66">
        <v>16.571116361453559</v>
      </c>
      <c r="V66">
        <v>16.619705583357586</v>
      </c>
      <c r="W66">
        <v>9.7463173026606</v>
      </c>
      <c r="X66">
        <v>15.899844967020815</v>
      </c>
      <c r="Y66">
        <v>15.158679864188345</v>
      </c>
      <c r="Z66">
        <v>5.1300255823664891</v>
      </c>
      <c r="AA66">
        <v>6.253308800387356</v>
      </c>
      <c r="AB66">
        <v>5.9587843498748407</v>
      </c>
      <c r="AC66">
        <v>45.943319948383092</v>
      </c>
    </row>
    <row r="67" spans="1:29" x14ac:dyDescent="0.25">
      <c r="A67">
        <v>65</v>
      </c>
      <c r="B67">
        <f t="shared" ca="1" si="1"/>
        <v>11</v>
      </c>
      <c r="C67">
        <f t="shared" ca="1" si="2"/>
        <v>2</v>
      </c>
      <c r="D67">
        <f t="shared" ca="1" si="3"/>
        <v>5</v>
      </c>
      <c r="E67">
        <f t="shared" ca="1" si="4"/>
        <v>26.629372502312204</v>
      </c>
      <c r="F67">
        <f t="shared" ca="1" si="5"/>
        <v>32.704670510812122</v>
      </c>
      <c r="G67">
        <f t="shared" ca="1" si="6"/>
        <v>14.207010915887707</v>
      </c>
      <c r="H67">
        <f t="shared" ca="1" si="7"/>
        <v>22.171637738655367</v>
      </c>
      <c r="I67">
        <f t="shared" ca="1" si="8"/>
        <v>55.616210963744592</v>
      </c>
      <c r="J67">
        <f t="shared" ca="1" si="9"/>
        <v>10.007136912489907</v>
      </c>
      <c r="K67">
        <f t="shared" ca="1" si="10"/>
        <v>12.055107907695547</v>
      </c>
      <c r="L67">
        <f t="shared" ca="1" si="11"/>
        <v>12.294055066329925</v>
      </c>
      <c r="M67">
        <f t="shared" ca="1" si="12"/>
        <v>5.7952838484399285</v>
      </c>
      <c r="N67">
        <f t="shared" ca="1" si="13"/>
        <v>110.12501134257668</v>
      </c>
      <c r="P67">
        <v>65</v>
      </c>
      <c r="Q67">
        <v>9</v>
      </c>
      <c r="R67">
        <v>6</v>
      </c>
      <c r="S67">
        <v>3</v>
      </c>
      <c r="T67">
        <v>30.409414988841636</v>
      </c>
      <c r="U67">
        <v>24.283564112509239</v>
      </c>
      <c r="V67">
        <v>18.112198503448692</v>
      </c>
      <c r="W67">
        <v>54.278879878944622</v>
      </c>
      <c r="X67">
        <v>27.026142038676532</v>
      </c>
      <c r="Y67">
        <v>18.160426007532401</v>
      </c>
      <c r="Z67">
        <v>10.969742462168227</v>
      </c>
      <c r="AA67">
        <v>10.253271869485475</v>
      </c>
      <c r="AB67">
        <v>7.3278807151274599</v>
      </c>
      <c r="AC67">
        <v>162.03014878306166</v>
      </c>
    </row>
    <row r="68" spans="1:29" x14ac:dyDescent="0.25">
      <c r="A68">
        <v>66</v>
      </c>
      <c r="B68">
        <f t="shared" ref="B68:B102" ca="1" si="18">ROUND(RAND()*10+1+RAND(),0)</f>
        <v>6</v>
      </c>
      <c r="C68">
        <f t="shared" ref="C68:C102" ca="1" si="19">ROUND(RAND()*15+1+RAND(),0)</f>
        <v>5</v>
      </c>
      <c r="D68">
        <f t="shared" ref="D68:D102" ca="1" si="20">ROUND(RAND()*5+1+RAND(),0)</f>
        <v>4</v>
      </c>
      <c r="E68">
        <f t="shared" ref="E68:E102" ca="1" si="21">2*(B68+C68)+RAND()</f>
        <v>22.044826304814233</v>
      </c>
      <c r="F68">
        <f t="shared" ref="F68:F102" ca="1" si="22">2*(B68+D68)+RAND()</f>
        <v>20.668255009103351</v>
      </c>
      <c r="G68">
        <f t="shared" ref="G68:G102" ca="1" si="23">2*(C68+D68)+RAND()</f>
        <v>18.005533373861187</v>
      </c>
      <c r="H68">
        <f t="shared" ref="H68:H102" ca="1" si="24">B68*C68+RAND()</f>
        <v>30.228092708299027</v>
      </c>
      <c r="I68">
        <f t="shared" ref="I68:I102" ca="1" si="25">B68*D68+RAND()</f>
        <v>24.427085813213054</v>
      </c>
      <c r="J68">
        <f t="shared" ref="J68:J102" ca="1" si="26">C68*D68+RAND()</f>
        <v>20.994101760123165</v>
      </c>
      <c r="K68">
        <f t="shared" ref="K68:K102" ca="1" si="27">SQRT(B68*B68+C68*C68)+RAND()</f>
        <v>7.9482804060744918</v>
      </c>
      <c r="L68">
        <f t="shared" ref="L68:L102" ca="1" si="28">SQRT(B68*B68+D68*D68)+RAND()</f>
        <v>8.0738641120216972</v>
      </c>
      <c r="M68">
        <f t="shared" ref="M68:M102" ca="1" si="29">SQRT(C68*C68+D68*D68)+RAND()</f>
        <v>6.4609474715052437</v>
      </c>
      <c r="N68">
        <f t="shared" ref="N68:N102" ca="1" si="30">B68*C68*D68+RAND()</f>
        <v>120.6935077583728</v>
      </c>
      <c r="P68">
        <v>66</v>
      </c>
      <c r="Q68">
        <v>5</v>
      </c>
      <c r="R68">
        <v>10</v>
      </c>
      <c r="S68">
        <v>2</v>
      </c>
      <c r="T68">
        <v>30.970108476184816</v>
      </c>
      <c r="U68">
        <v>14.854842962518752</v>
      </c>
      <c r="V68">
        <v>24.382297787725616</v>
      </c>
      <c r="W68">
        <v>50.638455695871926</v>
      </c>
      <c r="X68">
        <v>10.287810783436411</v>
      </c>
      <c r="Y68">
        <v>20.291794358087852</v>
      </c>
      <c r="Z68">
        <v>12.151266432078213</v>
      </c>
      <c r="AA68">
        <v>5.9713898927640292</v>
      </c>
      <c r="AB68">
        <v>10.533506051397804</v>
      </c>
      <c r="AC68">
        <v>100.3950629488116</v>
      </c>
    </row>
    <row r="69" spans="1:29" x14ac:dyDescent="0.25">
      <c r="A69">
        <v>67</v>
      </c>
      <c r="B69">
        <f t="shared" ca="1" si="18"/>
        <v>3</v>
      </c>
      <c r="C69">
        <f t="shared" ca="1" si="19"/>
        <v>14</v>
      </c>
      <c r="D69">
        <f t="shared" ca="1" si="20"/>
        <v>2</v>
      </c>
      <c r="E69">
        <f t="shared" ca="1" si="21"/>
        <v>34.727193536324208</v>
      </c>
      <c r="F69">
        <f t="shared" ca="1" si="22"/>
        <v>10.620727086083836</v>
      </c>
      <c r="G69">
        <f t="shared" ca="1" si="23"/>
        <v>32.646653950326147</v>
      </c>
      <c r="H69">
        <f t="shared" ca="1" si="24"/>
        <v>42.748960500198876</v>
      </c>
      <c r="I69">
        <f t="shared" ca="1" si="25"/>
        <v>6.6290728661979639</v>
      </c>
      <c r="J69">
        <f t="shared" ca="1" si="26"/>
        <v>28.342439590993262</v>
      </c>
      <c r="K69">
        <f t="shared" ca="1" si="27"/>
        <v>15.036693399187293</v>
      </c>
      <c r="L69">
        <f t="shared" ca="1" si="28"/>
        <v>3.7720322693736237</v>
      </c>
      <c r="M69">
        <f t="shared" ca="1" si="29"/>
        <v>14.589120207706053</v>
      </c>
      <c r="N69">
        <f t="shared" ca="1" si="30"/>
        <v>84.476283078134244</v>
      </c>
      <c r="P69">
        <v>67</v>
      </c>
      <c r="Q69">
        <v>9</v>
      </c>
      <c r="R69">
        <v>5</v>
      </c>
      <c r="S69">
        <v>6</v>
      </c>
      <c r="T69">
        <v>28.442705609183935</v>
      </c>
      <c r="U69">
        <v>30.956015188950506</v>
      </c>
      <c r="V69">
        <v>22.103016240025504</v>
      </c>
      <c r="W69">
        <v>45.889734624794237</v>
      </c>
      <c r="X69">
        <v>54.651514355498975</v>
      </c>
      <c r="Y69">
        <v>30.186130169246109</v>
      </c>
      <c r="Z69">
        <v>11.185743465525158</v>
      </c>
      <c r="AA69">
        <v>10.85693005138217</v>
      </c>
      <c r="AB69">
        <v>8.2856235778846408</v>
      </c>
      <c r="AC69">
        <v>270.93337401555056</v>
      </c>
    </row>
    <row r="70" spans="1:29" x14ac:dyDescent="0.25">
      <c r="A70">
        <v>68</v>
      </c>
      <c r="B70">
        <f t="shared" ca="1" si="18"/>
        <v>3</v>
      </c>
      <c r="C70">
        <f t="shared" ca="1" si="19"/>
        <v>15</v>
      </c>
      <c r="D70">
        <f t="shared" ca="1" si="20"/>
        <v>7</v>
      </c>
      <c r="E70">
        <f t="shared" ca="1" si="21"/>
        <v>36.104964228892555</v>
      </c>
      <c r="F70">
        <f t="shared" ca="1" si="22"/>
        <v>20.703245878643497</v>
      </c>
      <c r="G70">
        <f t="shared" ca="1" si="23"/>
        <v>44.922604183862731</v>
      </c>
      <c r="H70">
        <f t="shared" ca="1" si="24"/>
        <v>45.443396365699229</v>
      </c>
      <c r="I70">
        <f t="shared" ca="1" si="25"/>
        <v>21.485055508827561</v>
      </c>
      <c r="J70">
        <f t="shared" ca="1" si="26"/>
        <v>105.18827495997257</v>
      </c>
      <c r="K70">
        <f t="shared" ca="1" si="27"/>
        <v>16.105609401842976</v>
      </c>
      <c r="L70">
        <f t="shared" ca="1" si="28"/>
        <v>7.6916442412323054</v>
      </c>
      <c r="M70">
        <f t="shared" ca="1" si="29"/>
        <v>17.435247567393311</v>
      </c>
      <c r="N70">
        <f t="shared" ca="1" si="30"/>
        <v>315.54781370038927</v>
      </c>
      <c r="P70">
        <v>68</v>
      </c>
      <c r="Q70">
        <v>3</v>
      </c>
      <c r="R70">
        <v>6</v>
      </c>
      <c r="S70">
        <v>2</v>
      </c>
      <c r="T70">
        <v>18.994041201763757</v>
      </c>
      <c r="U70">
        <v>10.930489333164818</v>
      </c>
      <c r="V70">
        <v>16.400786868358615</v>
      </c>
      <c r="W70">
        <v>18.017613748229252</v>
      </c>
      <c r="X70">
        <v>6.3058946657458437</v>
      </c>
      <c r="Y70">
        <v>12.734676921920714</v>
      </c>
      <c r="Z70">
        <v>6.9473870611593505</v>
      </c>
      <c r="AA70">
        <v>4.5020802309604475</v>
      </c>
      <c r="AB70">
        <v>6.9156208527294343</v>
      </c>
      <c r="AC70">
        <v>36.455181439195663</v>
      </c>
    </row>
    <row r="71" spans="1:29" x14ac:dyDescent="0.25">
      <c r="A71">
        <v>69</v>
      </c>
      <c r="B71">
        <f t="shared" ca="1" si="18"/>
        <v>4</v>
      </c>
      <c r="C71">
        <f t="shared" ca="1" si="19"/>
        <v>4</v>
      </c>
      <c r="D71">
        <f t="shared" ca="1" si="20"/>
        <v>5</v>
      </c>
      <c r="E71">
        <f t="shared" ca="1" si="21"/>
        <v>16.605808208352126</v>
      </c>
      <c r="F71">
        <f t="shared" ca="1" si="22"/>
        <v>18.627578259506144</v>
      </c>
      <c r="G71">
        <f t="shared" ca="1" si="23"/>
        <v>18.271037222193645</v>
      </c>
      <c r="H71">
        <f t="shared" ca="1" si="24"/>
        <v>16.998404954571704</v>
      </c>
      <c r="I71">
        <f t="shared" ca="1" si="25"/>
        <v>20.600735806330871</v>
      </c>
      <c r="J71">
        <f t="shared" ca="1" si="26"/>
        <v>20.998648682246799</v>
      </c>
      <c r="K71">
        <f t="shared" ca="1" si="27"/>
        <v>6.4565376435913375</v>
      </c>
      <c r="L71">
        <f t="shared" ca="1" si="28"/>
        <v>6.5509569185856247</v>
      </c>
      <c r="M71">
        <f t="shared" ca="1" si="29"/>
        <v>7.1406215627092182</v>
      </c>
      <c r="N71">
        <f t="shared" ca="1" si="30"/>
        <v>80.15306862713993</v>
      </c>
      <c r="P71">
        <v>69</v>
      </c>
      <c r="Q71">
        <v>6</v>
      </c>
      <c r="R71">
        <v>15</v>
      </c>
      <c r="S71">
        <v>4</v>
      </c>
      <c r="T71">
        <v>42.999806414387763</v>
      </c>
      <c r="U71">
        <v>20.898066421504314</v>
      </c>
      <c r="V71">
        <v>38.764365256526411</v>
      </c>
      <c r="W71">
        <v>90.008811569254988</v>
      </c>
      <c r="X71">
        <v>24.343271389899357</v>
      </c>
      <c r="Y71">
        <v>60.091049123332802</v>
      </c>
      <c r="Z71">
        <v>16.341540784449485</v>
      </c>
      <c r="AA71">
        <v>7.489011179024418</v>
      </c>
      <c r="AB71">
        <v>16.063211085039178</v>
      </c>
      <c r="AC71">
        <v>360.34252885342426</v>
      </c>
    </row>
    <row r="72" spans="1:29" x14ac:dyDescent="0.25">
      <c r="A72">
        <v>70</v>
      </c>
      <c r="B72">
        <f t="shared" ca="1" si="18"/>
        <v>7</v>
      </c>
      <c r="C72">
        <f t="shared" ca="1" si="19"/>
        <v>2</v>
      </c>
      <c r="D72">
        <f t="shared" ca="1" si="20"/>
        <v>7</v>
      </c>
      <c r="E72">
        <f t="shared" ca="1" si="21"/>
        <v>18.507396793001728</v>
      </c>
      <c r="F72">
        <f t="shared" ca="1" si="22"/>
        <v>28.869054204023733</v>
      </c>
      <c r="G72">
        <f t="shared" ca="1" si="23"/>
        <v>18.658801536609978</v>
      </c>
      <c r="H72">
        <f t="shared" ca="1" si="24"/>
        <v>14.187108353359379</v>
      </c>
      <c r="I72">
        <f t="shared" ca="1" si="25"/>
        <v>49.862073815660104</v>
      </c>
      <c r="J72">
        <f t="shared" ca="1" si="26"/>
        <v>14.657803049242288</v>
      </c>
      <c r="K72">
        <f t="shared" ca="1" si="27"/>
        <v>7.8146762961596679</v>
      </c>
      <c r="L72">
        <f t="shared" ca="1" si="28"/>
        <v>10.432494859359991</v>
      </c>
      <c r="M72">
        <f t="shared" ca="1" si="29"/>
        <v>7.9493611722754185</v>
      </c>
      <c r="N72">
        <f t="shared" ca="1" si="30"/>
        <v>98.742463844748443</v>
      </c>
      <c r="P72">
        <v>70</v>
      </c>
      <c r="Q72">
        <v>6</v>
      </c>
      <c r="R72">
        <v>15</v>
      </c>
      <c r="S72">
        <v>4</v>
      </c>
      <c r="T72">
        <v>42.157164001253918</v>
      </c>
      <c r="U72">
        <v>20.297542409977016</v>
      </c>
      <c r="V72">
        <v>38.068074359826412</v>
      </c>
      <c r="W72">
        <v>90.856904050302063</v>
      </c>
      <c r="X72">
        <v>24.845329357501541</v>
      </c>
      <c r="Y72">
        <v>60.028966048324861</v>
      </c>
      <c r="Z72">
        <v>16.291221217586948</v>
      </c>
      <c r="AA72">
        <v>8.0898682776737783</v>
      </c>
      <c r="AB72">
        <v>16.202928777064425</v>
      </c>
      <c r="AC72">
        <v>360.73721313767481</v>
      </c>
    </row>
    <row r="73" spans="1:29" x14ac:dyDescent="0.25">
      <c r="A73">
        <v>71</v>
      </c>
      <c r="B73">
        <f t="shared" ca="1" si="18"/>
        <v>6</v>
      </c>
      <c r="C73">
        <f t="shared" ca="1" si="19"/>
        <v>13</v>
      </c>
      <c r="D73">
        <f t="shared" ca="1" si="20"/>
        <v>3</v>
      </c>
      <c r="E73">
        <f t="shared" ca="1" si="21"/>
        <v>38.545102573751741</v>
      </c>
      <c r="F73">
        <f t="shared" ca="1" si="22"/>
        <v>18.87602495949525</v>
      </c>
      <c r="G73">
        <f t="shared" ca="1" si="23"/>
        <v>32.304995287256787</v>
      </c>
      <c r="H73">
        <f t="shared" ca="1" si="24"/>
        <v>78.229720746882094</v>
      </c>
      <c r="I73">
        <f t="shared" ca="1" si="25"/>
        <v>18.354959404976118</v>
      </c>
      <c r="J73">
        <f t="shared" ca="1" si="26"/>
        <v>39.170924339178491</v>
      </c>
      <c r="K73">
        <f t="shared" ca="1" si="27"/>
        <v>14.443468255250268</v>
      </c>
      <c r="L73">
        <f t="shared" ca="1" si="28"/>
        <v>7.5142139920207924</v>
      </c>
      <c r="M73">
        <f t="shared" ca="1" si="29"/>
        <v>14.074290682476745</v>
      </c>
      <c r="N73">
        <f t="shared" ca="1" si="30"/>
        <v>234.38625560367748</v>
      </c>
      <c r="P73">
        <v>71</v>
      </c>
      <c r="Q73">
        <v>6</v>
      </c>
      <c r="R73">
        <v>12</v>
      </c>
      <c r="S73">
        <v>7</v>
      </c>
      <c r="T73">
        <v>36.21907232165681</v>
      </c>
      <c r="U73">
        <v>26.65846225090354</v>
      </c>
      <c r="V73">
        <v>38.91052335997842</v>
      </c>
      <c r="W73">
        <v>72.192873486093049</v>
      </c>
      <c r="X73">
        <v>42.460579159850077</v>
      </c>
      <c r="Y73">
        <v>84.019985101066382</v>
      </c>
      <c r="Z73">
        <v>14.085252455915271</v>
      </c>
      <c r="AA73">
        <v>9.7705669992613817</v>
      </c>
      <c r="AB73">
        <v>14.165112461962751</v>
      </c>
      <c r="AC73">
        <v>504.13397285444745</v>
      </c>
    </row>
    <row r="74" spans="1:29" x14ac:dyDescent="0.25">
      <c r="A74">
        <v>72</v>
      </c>
      <c r="B74">
        <f t="shared" ca="1" si="18"/>
        <v>4</v>
      </c>
      <c r="C74">
        <f t="shared" ca="1" si="19"/>
        <v>7</v>
      </c>
      <c r="D74">
        <f t="shared" ca="1" si="20"/>
        <v>2</v>
      </c>
      <c r="E74">
        <f t="shared" ca="1" si="21"/>
        <v>22.68839933674797</v>
      </c>
      <c r="F74">
        <f t="shared" ca="1" si="22"/>
        <v>12.545799320622798</v>
      </c>
      <c r="G74">
        <f t="shared" ca="1" si="23"/>
        <v>18.180424610494256</v>
      </c>
      <c r="H74">
        <f t="shared" ca="1" si="24"/>
        <v>28.257846702916577</v>
      </c>
      <c r="I74">
        <f t="shared" ca="1" si="25"/>
        <v>8.8829566426253184</v>
      </c>
      <c r="J74">
        <f t="shared" ca="1" si="26"/>
        <v>14.996638258571812</v>
      </c>
      <c r="K74">
        <f t="shared" ca="1" si="27"/>
        <v>8.9826435870082975</v>
      </c>
      <c r="L74">
        <f t="shared" ca="1" si="28"/>
        <v>4.8856842293460261</v>
      </c>
      <c r="M74">
        <f t="shared" ca="1" si="29"/>
        <v>7.9460836258320588</v>
      </c>
      <c r="N74">
        <f t="shared" ca="1" si="30"/>
        <v>56.183429942164594</v>
      </c>
      <c r="P74">
        <v>72</v>
      </c>
      <c r="Q74">
        <v>11</v>
      </c>
      <c r="R74">
        <v>5</v>
      </c>
      <c r="S74">
        <v>5</v>
      </c>
      <c r="T74">
        <v>32.936247056043896</v>
      </c>
      <c r="U74">
        <v>32.432730513269888</v>
      </c>
      <c r="V74">
        <v>20.972339186133091</v>
      </c>
      <c r="W74">
        <v>55.98612198180254</v>
      </c>
      <c r="X74">
        <v>55.215505146024121</v>
      </c>
      <c r="Y74">
        <v>25.817401854639961</v>
      </c>
      <c r="Z74">
        <v>12.203662339660978</v>
      </c>
      <c r="AA74">
        <v>12.838018486114967</v>
      </c>
      <c r="AB74">
        <v>7.8645455429135867</v>
      </c>
      <c r="AC74">
        <v>275.68225976775011</v>
      </c>
    </row>
    <row r="75" spans="1:29" x14ac:dyDescent="0.25">
      <c r="A75">
        <v>73</v>
      </c>
      <c r="B75">
        <f t="shared" ca="1" si="18"/>
        <v>2</v>
      </c>
      <c r="C75">
        <f t="shared" ca="1" si="19"/>
        <v>14</v>
      </c>
      <c r="D75">
        <f t="shared" ca="1" si="20"/>
        <v>2</v>
      </c>
      <c r="E75">
        <f t="shared" ca="1" si="21"/>
        <v>32.987649295313439</v>
      </c>
      <c r="F75">
        <f t="shared" ca="1" si="22"/>
        <v>8.9159786157699532</v>
      </c>
      <c r="G75">
        <f t="shared" ca="1" si="23"/>
        <v>32.340259582288979</v>
      </c>
      <c r="H75">
        <f t="shared" ca="1" si="24"/>
        <v>28.235923852876727</v>
      </c>
      <c r="I75">
        <f t="shared" ca="1" si="25"/>
        <v>4.7829929850434381</v>
      </c>
      <c r="J75">
        <f t="shared" ca="1" si="26"/>
        <v>28.562541881945126</v>
      </c>
      <c r="K75">
        <f t="shared" ca="1" si="27"/>
        <v>15.141699234235867</v>
      </c>
      <c r="L75">
        <f t="shared" ca="1" si="28"/>
        <v>3.011523798900797</v>
      </c>
      <c r="M75">
        <f t="shared" ca="1" si="29"/>
        <v>14.360366378480876</v>
      </c>
      <c r="N75">
        <f t="shared" ca="1" si="30"/>
        <v>56.13179456274122</v>
      </c>
      <c r="P75">
        <v>73</v>
      </c>
      <c r="Q75">
        <v>7</v>
      </c>
      <c r="R75">
        <v>9</v>
      </c>
      <c r="S75">
        <v>2</v>
      </c>
      <c r="T75">
        <v>32.93137394434342</v>
      </c>
      <c r="U75">
        <v>18.171629574316214</v>
      </c>
      <c r="V75">
        <v>22.788795916506906</v>
      </c>
      <c r="W75">
        <v>63.939860686767304</v>
      </c>
      <c r="X75">
        <v>14.376000918112876</v>
      </c>
      <c r="Y75">
        <v>18.398435113029826</v>
      </c>
      <c r="Z75">
        <v>12.070567433796526</v>
      </c>
      <c r="AA75">
        <v>8.1685161790401466</v>
      </c>
      <c r="AB75">
        <v>10.168905285890853</v>
      </c>
      <c r="AC75">
        <v>126.66966308047351</v>
      </c>
    </row>
    <row r="76" spans="1:29" x14ac:dyDescent="0.25">
      <c r="A76">
        <v>74</v>
      </c>
      <c r="B76">
        <f t="shared" ca="1" si="18"/>
        <v>10</v>
      </c>
      <c r="C76">
        <f t="shared" ca="1" si="19"/>
        <v>11</v>
      </c>
      <c r="D76">
        <f t="shared" ca="1" si="20"/>
        <v>7</v>
      </c>
      <c r="E76">
        <f t="shared" ca="1" si="21"/>
        <v>42.31375772670691</v>
      </c>
      <c r="F76">
        <f t="shared" ca="1" si="22"/>
        <v>34.660576911237754</v>
      </c>
      <c r="G76">
        <f t="shared" ca="1" si="23"/>
        <v>36.35029512630809</v>
      </c>
      <c r="H76">
        <f t="shared" ca="1" si="24"/>
        <v>110.07880223960242</v>
      </c>
      <c r="I76">
        <f t="shared" ca="1" si="25"/>
        <v>70.893130192041298</v>
      </c>
      <c r="J76">
        <f t="shared" ca="1" si="26"/>
        <v>77.896100646198846</v>
      </c>
      <c r="K76">
        <f t="shared" ca="1" si="27"/>
        <v>15.766712942543959</v>
      </c>
      <c r="L76">
        <f t="shared" ca="1" si="28"/>
        <v>12.640584169569587</v>
      </c>
      <c r="M76">
        <f t="shared" ca="1" si="29"/>
        <v>13.969879552499457</v>
      </c>
      <c r="N76">
        <f t="shared" ca="1" si="30"/>
        <v>770.59218054929204</v>
      </c>
      <c r="P76">
        <v>74</v>
      </c>
      <c r="Q76">
        <v>8</v>
      </c>
      <c r="R76">
        <v>6</v>
      </c>
      <c r="S76">
        <v>6</v>
      </c>
      <c r="T76">
        <v>28.652923095524041</v>
      </c>
      <c r="U76">
        <v>28.220430031604838</v>
      </c>
      <c r="V76">
        <v>24.7586950621752</v>
      </c>
      <c r="W76">
        <v>48.185805489967237</v>
      </c>
      <c r="X76">
        <v>48.836599690142712</v>
      </c>
      <c r="Y76">
        <v>36.005186031523131</v>
      </c>
      <c r="Z76">
        <v>10.485652589955889</v>
      </c>
      <c r="AA76">
        <v>10.188927440117251</v>
      </c>
      <c r="AB76">
        <v>8.7313324119596558</v>
      </c>
      <c r="AC76">
        <v>288.31455296783361</v>
      </c>
    </row>
    <row r="77" spans="1:29" x14ac:dyDescent="0.25">
      <c r="A77">
        <v>75</v>
      </c>
      <c r="B77">
        <f t="shared" ca="1" si="18"/>
        <v>12</v>
      </c>
      <c r="C77">
        <f t="shared" ca="1" si="19"/>
        <v>6</v>
      </c>
      <c r="D77">
        <f t="shared" ca="1" si="20"/>
        <v>5</v>
      </c>
      <c r="E77">
        <f t="shared" ca="1" si="21"/>
        <v>36.318519369962416</v>
      </c>
      <c r="F77">
        <f t="shared" ca="1" si="22"/>
        <v>34.342647400025612</v>
      </c>
      <c r="G77">
        <f t="shared" ca="1" si="23"/>
        <v>22.535520463588089</v>
      </c>
      <c r="H77">
        <f t="shared" ca="1" si="24"/>
        <v>72.887515313861186</v>
      </c>
      <c r="I77">
        <f t="shared" ca="1" si="25"/>
        <v>60.024768518188147</v>
      </c>
      <c r="J77">
        <f t="shared" ca="1" si="26"/>
        <v>30.426194592791251</v>
      </c>
      <c r="K77">
        <f t="shared" ca="1" si="27"/>
        <v>14.371504142330487</v>
      </c>
      <c r="L77">
        <f t="shared" ca="1" si="28"/>
        <v>13.888971621148464</v>
      </c>
      <c r="M77">
        <f t="shared" ca="1" si="29"/>
        <v>8.2169993961194177</v>
      </c>
      <c r="N77">
        <f t="shared" ca="1" si="30"/>
        <v>360.26658600827147</v>
      </c>
      <c r="P77">
        <v>75</v>
      </c>
      <c r="Q77">
        <v>10</v>
      </c>
      <c r="R77">
        <v>12</v>
      </c>
      <c r="S77">
        <v>6</v>
      </c>
      <c r="T77">
        <v>44.292727529407657</v>
      </c>
      <c r="U77">
        <v>32.967228763076669</v>
      </c>
      <c r="V77">
        <v>36.84020410357904</v>
      </c>
      <c r="W77">
        <v>120.38629088729625</v>
      </c>
      <c r="X77">
        <v>60.404471635850136</v>
      </c>
      <c r="Y77">
        <v>72.506193088577561</v>
      </c>
      <c r="Z77">
        <v>16.250904102463576</v>
      </c>
      <c r="AA77">
        <v>12.537994575728479</v>
      </c>
      <c r="AB77">
        <v>13.727302954211865</v>
      </c>
      <c r="AC77">
        <v>720.94894588540103</v>
      </c>
    </row>
    <row r="78" spans="1:29" x14ac:dyDescent="0.25">
      <c r="A78">
        <v>76</v>
      </c>
      <c r="B78">
        <f t="shared" ca="1" si="18"/>
        <v>3</v>
      </c>
      <c r="C78">
        <f t="shared" ca="1" si="19"/>
        <v>15</v>
      </c>
      <c r="D78">
        <f t="shared" ca="1" si="20"/>
        <v>7</v>
      </c>
      <c r="E78">
        <f t="shared" ca="1" si="21"/>
        <v>36.910129711198636</v>
      </c>
      <c r="F78">
        <f t="shared" ca="1" si="22"/>
        <v>20.664786852693137</v>
      </c>
      <c r="G78">
        <f t="shared" ca="1" si="23"/>
        <v>44.619382178918002</v>
      </c>
      <c r="H78">
        <f t="shared" ca="1" si="24"/>
        <v>45.162613574117351</v>
      </c>
      <c r="I78">
        <f t="shared" ca="1" si="25"/>
        <v>21.567028721027423</v>
      </c>
      <c r="J78">
        <f t="shared" ca="1" si="26"/>
        <v>105.28161431133739</v>
      </c>
      <c r="K78">
        <f t="shared" ca="1" si="27"/>
        <v>16.285719749409537</v>
      </c>
      <c r="L78">
        <f t="shared" ca="1" si="28"/>
        <v>8.5237750334978539</v>
      </c>
      <c r="M78">
        <f t="shared" ca="1" si="29"/>
        <v>16.906151811525856</v>
      </c>
      <c r="N78">
        <f t="shared" ca="1" si="30"/>
        <v>315.12007898837805</v>
      </c>
      <c r="P78">
        <v>76</v>
      </c>
      <c r="Q78">
        <v>8</v>
      </c>
      <c r="R78">
        <v>1</v>
      </c>
      <c r="S78">
        <v>3</v>
      </c>
      <c r="T78">
        <v>18.396260535545782</v>
      </c>
      <c r="U78">
        <v>22.500351534405414</v>
      </c>
      <c r="V78">
        <v>8.6345901979870252</v>
      </c>
      <c r="W78">
        <v>8.4742489704319635</v>
      </c>
      <c r="X78">
        <v>24.33763902220813</v>
      </c>
      <c r="Y78">
        <v>3.6106012790486668</v>
      </c>
      <c r="Z78">
        <v>8.4731910586626746</v>
      </c>
      <c r="AA78">
        <v>9.3115944770066896</v>
      </c>
      <c r="AB78">
        <v>4.0451935344780869</v>
      </c>
      <c r="AC78">
        <v>24.127097669010137</v>
      </c>
    </row>
    <row r="79" spans="1:29" x14ac:dyDescent="0.25">
      <c r="A79">
        <v>77</v>
      </c>
      <c r="B79">
        <f t="shared" ca="1" si="18"/>
        <v>4</v>
      </c>
      <c r="C79">
        <f t="shared" ca="1" si="19"/>
        <v>13</v>
      </c>
      <c r="D79">
        <f t="shared" ca="1" si="20"/>
        <v>5</v>
      </c>
      <c r="E79">
        <f t="shared" ca="1" si="21"/>
        <v>34.919236029240317</v>
      </c>
      <c r="F79">
        <f t="shared" ca="1" si="22"/>
        <v>18.800445471793129</v>
      </c>
      <c r="G79">
        <f t="shared" ca="1" si="23"/>
        <v>36.996795847402737</v>
      </c>
      <c r="H79">
        <f t="shared" ca="1" si="24"/>
        <v>52.032329318301123</v>
      </c>
      <c r="I79">
        <f t="shared" ca="1" si="25"/>
        <v>20.794285538762242</v>
      </c>
      <c r="J79">
        <f t="shared" ca="1" si="26"/>
        <v>65.20868692283257</v>
      </c>
      <c r="K79">
        <f t="shared" ca="1" si="27"/>
        <v>14.094026437626253</v>
      </c>
      <c r="L79">
        <f t="shared" ca="1" si="28"/>
        <v>6.7379720327398758</v>
      </c>
      <c r="M79">
        <f t="shared" ca="1" si="29"/>
        <v>14.81825335113545</v>
      </c>
      <c r="N79">
        <f t="shared" ca="1" si="30"/>
        <v>260.05552262008496</v>
      </c>
      <c r="P79">
        <v>77</v>
      </c>
      <c r="Q79">
        <v>2</v>
      </c>
      <c r="R79">
        <v>15</v>
      </c>
      <c r="S79">
        <v>2</v>
      </c>
      <c r="T79">
        <v>34.693756260457349</v>
      </c>
      <c r="U79">
        <v>8.4782204424597403</v>
      </c>
      <c r="V79">
        <v>34.156806465438962</v>
      </c>
      <c r="W79">
        <v>30.811399543177817</v>
      </c>
      <c r="X79">
        <v>4.8506955544228099</v>
      </c>
      <c r="Y79">
        <v>30.638615710470372</v>
      </c>
      <c r="Z79">
        <v>15.456823786179907</v>
      </c>
      <c r="AA79">
        <v>2.9257606386665733</v>
      </c>
      <c r="AB79">
        <v>15.91126806523698</v>
      </c>
      <c r="AC79">
        <v>60.313223625353615</v>
      </c>
    </row>
    <row r="80" spans="1:29" x14ac:dyDescent="0.25">
      <c r="A80">
        <v>78</v>
      </c>
      <c r="B80">
        <f t="shared" ca="1" si="18"/>
        <v>5</v>
      </c>
      <c r="C80">
        <f t="shared" ca="1" si="19"/>
        <v>5</v>
      </c>
      <c r="D80">
        <f t="shared" ca="1" si="20"/>
        <v>3</v>
      </c>
      <c r="E80">
        <f t="shared" ca="1" si="21"/>
        <v>20.187962602238684</v>
      </c>
      <c r="F80">
        <f t="shared" ca="1" si="22"/>
        <v>16.665673424974727</v>
      </c>
      <c r="G80">
        <f t="shared" ca="1" si="23"/>
        <v>16.756023556177084</v>
      </c>
      <c r="H80">
        <f t="shared" ca="1" si="24"/>
        <v>25.343792238227767</v>
      </c>
      <c r="I80">
        <f t="shared" ca="1" si="25"/>
        <v>15.215230263689094</v>
      </c>
      <c r="J80">
        <f t="shared" ca="1" si="26"/>
        <v>15.997633911025364</v>
      </c>
      <c r="K80">
        <f t="shared" ca="1" si="27"/>
        <v>7.5703413951273548</v>
      </c>
      <c r="L80">
        <f t="shared" ca="1" si="28"/>
        <v>6.6707090680361221</v>
      </c>
      <c r="M80">
        <f t="shared" ca="1" si="29"/>
        <v>5.8959404733099365</v>
      </c>
      <c r="N80">
        <f t="shared" ca="1" si="30"/>
        <v>75.282706217852422</v>
      </c>
      <c r="P80">
        <v>78</v>
      </c>
      <c r="Q80">
        <v>6</v>
      </c>
      <c r="R80">
        <v>7</v>
      </c>
      <c r="S80">
        <v>5</v>
      </c>
      <c r="T80">
        <v>26.097485572222318</v>
      </c>
      <c r="U80">
        <v>22.090301041132292</v>
      </c>
      <c r="V80">
        <v>24.774597962339964</v>
      </c>
      <c r="W80">
        <v>42.252085651613541</v>
      </c>
      <c r="X80">
        <v>30.508221058727869</v>
      </c>
      <c r="Y80">
        <v>35.9727423492021</v>
      </c>
      <c r="Z80">
        <v>9.5896669564263828</v>
      </c>
      <c r="AA80">
        <v>8.6512833925626929</v>
      </c>
      <c r="AB80">
        <v>9.518138861833835</v>
      </c>
      <c r="AC80">
        <v>210.58391030363333</v>
      </c>
    </row>
    <row r="81" spans="1:29" x14ac:dyDescent="0.25">
      <c r="A81">
        <v>79</v>
      </c>
      <c r="B81">
        <f t="shared" ca="1" si="18"/>
        <v>10</v>
      </c>
      <c r="C81">
        <f t="shared" ca="1" si="19"/>
        <v>10</v>
      </c>
      <c r="D81">
        <f t="shared" ca="1" si="20"/>
        <v>6</v>
      </c>
      <c r="E81">
        <f t="shared" ca="1" si="21"/>
        <v>40.192236116628678</v>
      </c>
      <c r="F81">
        <f t="shared" ca="1" si="22"/>
        <v>32.378507607257887</v>
      </c>
      <c r="G81">
        <f t="shared" ca="1" si="23"/>
        <v>32.015486675293374</v>
      </c>
      <c r="H81">
        <f t="shared" ca="1" si="24"/>
        <v>100.82136640832726</v>
      </c>
      <c r="I81">
        <f t="shared" ca="1" si="25"/>
        <v>60.42335589371546</v>
      </c>
      <c r="J81">
        <f t="shared" ca="1" si="26"/>
        <v>60.099007912439959</v>
      </c>
      <c r="K81">
        <f t="shared" ca="1" si="27"/>
        <v>14.34969234783844</v>
      </c>
      <c r="L81">
        <f t="shared" ca="1" si="28"/>
        <v>12.105204539162251</v>
      </c>
      <c r="M81">
        <f t="shared" ca="1" si="29"/>
        <v>11.742670439559921</v>
      </c>
      <c r="N81">
        <f t="shared" ca="1" si="30"/>
        <v>600.16702128694067</v>
      </c>
      <c r="P81">
        <v>79</v>
      </c>
      <c r="Q81">
        <v>5</v>
      </c>
      <c r="R81">
        <v>11</v>
      </c>
      <c r="S81">
        <v>6</v>
      </c>
      <c r="T81">
        <v>32.068075712868549</v>
      </c>
      <c r="U81">
        <v>22.248094762540905</v>
      </c>
      <c r="V81">
        <v>34.351135830523781</v>
      </c>
      <c r="W81">
        <v>55.261243779009888</v>
      </c>
      <c r="X81">
        <v>30.31925869669146</v>
      </c>
      <c r="Y81">
        <v>66.934231829008169</v>
      </c>
      <c r="Z81">
        <v>12.561343050874223</v>
      </c>
      <c r="AA81">
        <v>8.3620498144584339</v>
      </c>
      <c r="AB81">
        <v>12.571281438123394</v>
      </c>
      <c r="AC81">
        <v>330.81257615532138</v>
      </c>
    </row>
    <row r="82" spans="1:29" x14ac:dyDescent="0.25">
      <c r="A82">
        <v>80</v>
      </c>
      <c r="B82">
        <f t="shared" ca="1" si="18"/>
        <v>9</v>
      </c>
      <c r="C82">
        <f t="shared" ca="1" si="19"/>
        <v>4</v>
      </c>
      <c r="D82">
        <f t="shared" ca="1" si="20"/>
        <v>3</v>
      </c>
      <c r="E82">
        <f t="shared" ca="1" si="21"/>
        <v>26.027630207531018</v>
      </c>
      <c r="F82">
        <f t="shared" ca="1" si="22"/>
        <v>24.566419059647668</v>
      </c>
      <c r="G82">
        <f t="shared" ca="1" si="23"/>
        <v>14.045236316975997</v>
      </c>
      <c r="H82">
        <f t="shared" ca="1" si="24"/>
        <v>36.667669865142734</v>
      </c>
      <c r="I82">
        <f t="shared" ca="1" si="25"/>
        <v>27.082460458673896</v>
      </c>
      <c r="J82">
        <f t="shared" ca="1" si="26"/>
        <v>12.893623061752251</v>
      </c>
      <c r="K82">
        <f t="shared" ca="1" si="27"/>
        <v>10.282574802569748</v>
      </c>
      <c r="L82">
        <f t="shared" ca="1" si="28"/>
        <v>10.216655579143621</v>
      </c>
      <c r="M82">
        <f t="shared" ca="1" si="29"/>
        <v>5.8874163549831415</v>
      </c>
      <c r="N82">
        <f t="shared" ca="1" si="30"/>
        <v>108.2192459523955</v>
      </c>
      <c r="P82">
        <v>80</v>
      </c>
      <c r="Q82">
        <v>8</v>
      </c>
      <c r="R82">
        <v>4</v>
      </c>
      <c r="S82">
        <v>2</v>
      </c>
      <c r="T82">
        <v>24.234336339059105</v>
      </c>
      <c r="U82">
        <v>20.5573836877271</v>
      </c>
      <c r="V82">
        <v>12.682161140084965</v>
      </c>
      <c r="W82">
        <v>32.921683278353278</v>
      </c>
      <c r="X82">
        <v>16.036333114889487</v>
      </c>
      <c r="Y82">
        <v>8.1612252523990652</v>
      </c>
      <c r="Z82">
        <v>9.8499318040125807</v>
      </c>
      <c r="AA82">
        <v>8.2475692115985648</v>
      </c>
      <c r="AB82">
        <v>5.0026253481134075</v>
      </c>
      <c r="AC82">
        <v>64.354451359375318</v>
      </c>
    </row>
    <row r="83" spans="1:29" x14ac:dyDescent="0.25">
      <c r="A83">
        <v>81</v>
      </c>
      <c r="B83">
        <f t="shared" ca="1" si="18"/>
        <v>9</v>
      </c>
      <c r="C83">
        <f t="shared" ca="1" si="19"/>
        <v>2</v>
      </c>
      <c r="D83">
        <f t="shared" ca="1" si="20"/>
        <v>5</v>
      </c>
      <c r="E83">
        <f t="shared" ca="1" si="21"/>
        <v>22.957117070564067</v>
      </c>
      <c r="F83">
        <f t="shared" ca="1" si="22"/>
        <v>28.112448697149929</v>
      </c>
      <c r="G83">
        <f t="shared" ca="1" si="23"/>
        <v>14.61911378537321</v>
      </c>
      <c r="H83">
        <f t="shared" ca="1" si="24"/>
        <v>18.758749157216279</v>
      </c>
      <c r="I83">
        <f t="shared" ca="1" si="25"/>
        <v>45.485370339573805</v>
      </c>
      <c r="J83">
        <f t="shared" ca="1" si="26"/>
        <v>10.441588450027886</v>
      </c>
      <c r="K83">
        <f t="shared" ca="1" si="27"/>
        <v>9.3753491907767295</v>
      </c>
      <c r="L83">
        <f t="shared" ca="1" si="28"/>
        <v>10.908210433703577</v>
      </c>
      <c r="M83">
        <f t="shared" ca="1" si="29"/>
        <v>5.9246967405982165</v>
      </c>
      <c r="N83">
        <f t="shared" ca="1" si="30"/>
        <v>90.130772396350636</v>
      </c>
      <c r="P83">
        <v>81</v>
      </c>
      <c r="Q83">
        <v>9</v>
      </c>
      <c r="R83">
        <v>7</v>
      </c>
      <c r="S83">
        <v>5</v>
      </c>
      <c r="T83">
        <v>32.656325571582578</v>
      </c>
      <c r="U83">
        <v>28.797486993792699</v>
      </c>
      <c r="V83">
        <v>24.686393149006236</v>
      </c>
      <c r="W83">
        <v>63.97168459139781</v>
      </c>
      <c r="X83">
        <v>45.609268055884904</v>
      </c>
      <c r="Y83">
        <v>35.487992698884391</v>
      </c>
      <c r="Z83">
        <v>11.705710074717722</v>
      </c>
      <c r="AA83">
        <v>11.283316831051319</v>
      </c>
      <c r="AB83">
        <v>9.5231784933607955</v>
      </c>
      <c r="AC83">
        <v>315.04104932367648</v>
      </c>
    </row>
    <row r="84" spans="1:29" x14ac:dyDescent="0.25">
      <c r="A84">
        <v>82</v>
      </c>
      <c r="B84">
        <f t="shared" ca="1" si="18"/>
        <v>3</v>
      </c>
      <c r="C84">
        <f t="shared" ca="1" si="19"/>
        <v>6</v>
      </c>
      <c r="D84">
        <f t="shared" ca="1" si="20"/>
        <v>3</v>
      </c>
      <c r="E84">
        <f t="shared" ca="1" si="21"/>
        <v>18.422646339488473</v>
      </c>
      <c r="F84">
        <f t="shared" ca="1" si="22"/>
        <v>12.202289728213485</v>
      </c>
      <c r="G84">
        <f t="shared" ca="1" si="23"/>
        <v>18.125810572493734</v>
      </c>
      <c r="H84">
        <f t="shared" ca="1" si="24"/>
        <v>18.43250440988405</v>
      </c>
      <c r="I84">
        <f t="shared" ca="1" si="25"/>
        <v>9.2593532544258679</v>
      </c>
      <c r="J84">
        <f t="shared" ca="1" si="26"/>
        <v>18.487972872922548</v>
      </c>
      <c r="K84">
        <f t="shared" ca="1" si="27"/>
        <v>7.4075318286335614</v>
      </c>
      <c r="L84">
        <f t="shared" ca="1" si="28"/>
        <v>4.6829849589158608</v>
      </c>
      <c r="M84">
        <f t="shared" ca="1" si="29"/>
        <v>7.6450709970008646</v>
      </c>
      <c r="N84">
        <f t="shared" ca="1" si="30"/>
        <v>54.512280018665436</v>
      </c>
      <c r="P84">
        <v>82</v>
      </c>
      <c r="Q84">
        <v>9</v>
      </c>
      <c r="R84">
        <v>3</v>
      </c>
      <c r="S84">
        <v>7</v>
      </c>
      <c r="T84">
        <v>24.18285764145778</v>
      </c>
      <c r="U84">
        <v>32.686930251174793</v>
      </c>
      <c r="V84">
        <v>20.740213386026944</v>
      </c>
      <c r="W84">
        <v>27.540308458435145</v>
      </c>
      <c r="X84">
        <v>63.387215489904911</v>
      </c>
      <c r="Y84">
        <v>21.609694837422754</v>
      </c>
      <c r="Z84">
        <v>9.5705002343640864</v>
      </c>
      <c r="AA84">
        <v>11.612632291129479</v>
      </c>
      <c r="AB84">
        <v>8.3946115746035197</v>
      </c>
      <c r="AC84">
        <v>189.67219479099168</v>
      </c>
    </row>
    <row r="85" spans="1:29" x14ac:dyDescent="0.25">
      <c r="A85">
        <v>83</v>
      </c>
      <c r="B85">
        <f t="shared" ca="1" si="18"/>
        <v>11</v>
      </c>
      <c r="C85">
        <f t="shared" ca="1" si="19"/>
        <v>10</v>
      </c>
      <c r="D85">
        <f t="shared" ca="1" si="20"/>
        <v>2</v>
      </c>
      <c r="E85">
        <f t="shared" ca="1" si="21"/>
        <v>42.230644153717776</v>
      </c>
      <c r="F85">
        <f t="shared" ca="1" si="22"/>
        <v>26.216238027050832</v>
      </c>
      <c r="G85">
        <f t="shared" ca="1" si="23"/>
        <v>24.081960018372598</v>
      </c>
      <c r="H85">
        <f t="shared" ca="1" si="24"/>
        <v>110.99882900339048</v>
      </c>
      <c r="I85">
        <f t="shared" ca="1" si="25"/>
        <v>22.118515495471996</v>
      </c>
      <c r="J85">
        <f t="shared" ca="1" si="26"/>
        <v>20.222297147775201</v>
      </c>
      <c r="K85">
        <f t="shared" ca="1" si="27"/>
        <v>15.477038853766203</v>
      </c>
      <c r="L85">
        <f t="shared" ca="1" si="28"/>
        <v>11.58689912920936</v>
      </c>
      <c r="M85">
        <f t="shared" ca="1" si="29"/>
        <v>10.358719240627654</v>
      </c>
      <c r="N85">
        <f t="shared" ca="1" si="30"/>
        <v>220.41761316809351</v>
      </c>
      <c r="P85">
        <v>83</v>
      </c>
      <c r="Q85">
        <v>6</v>
      </c>
      <c r="R85">
        <v>9</v>
      </c>
      <c r="S85">
        <v>2</v>
      </c>
      <c r="T85">
        <v>30.681666116466733</v>
      </c>
      <c r="U85">
        <v>16.038657843881172</v>
      </c>
      <c r="V85">
        <v>22.465491447131232</v>
      </c>
      <c r="W85">
        <v>54.34928357095103</v>
      </c>
      <c r="X85">
        <v>12.691750615897753</v>
      </c>
      <c r="Y85">
        <v>18.52632603073836</v>
      </c>
      <c r="Z85">
        <v>10.841260198399402</v>
      </c>
      <c r="AA85">
        <v>6.5944755036967067</v>
      </c>
      <c r="AB85">
        <v>10.16792500154121</v>
      </c>
      <c r="AC85">
        <v>108.31896580194224</v>
      </c>
    </row>
    <row r="86" spans="1:29" x14ac:dyDescent="0.25">
      <c r="A86">
        <v>84</v>
      </c>
      <c r="B86">
        <f t="shared" ca="1" si="18"/>
        <v>4</v>
      </c>
      <c r="C86">
        <f t="shared" ca="1" si="19"/>
        <v>14</v>
      </c>
      <c r="D86">
        <f t="shared" ca="1" si="20"/>
        <v>2</v>
      </c>
      <c r="E86">
        <f t="shared" ca="1" si="21"/>
        <v>36.760730074380959</v>
      </c>
      <c r="F86">
        <f t="shared" ca="1" si="22"/>
        <v>12.579415354730168</v>
      </c>
      <c r="G86">
        <f t="shared" ca="1" si="23"/>
        <v>32.223358666877409</v>
      </c>
      <c r="H86">
        <f t="shared" ca="1" si="24"/>
        <v>56.087999113120105</v>
      </c>
      <c r="I86">
        <f t="shared" ca="1" si="25"/>
        <v>8.209881040418729</v>
      </c>
      <c r="J86">
        <f t="shared" ca="1" si="26"/>
        <v>28.362461956681255</v>
      </c>
      <c r="K86">
        <f t="shared" ca="1" si="27"/>
        <v>14.696102217724277</v>
      </c>
      <c r="L86">
        <f t="shared" ca="1" si="28"/>
        <v>5.0914682292523779</v>
      </c>
      <c r="M86">
        <f t="shared" ca="1" si="29"/>
        <v>14.894707517441194</v>
      </c>
      <c r="N86">
        <f t="shared" ca="1" si="30"/>
        <v>112.92680901257719</v>
      </c>
      <c r="P86">
        <v>84</v>
      </c>
      <c r="Q86">
        <v>8</v>
      </c>
      <c r="R86">
        <v>7</v>
      </c>
      <c r="S86">
        <v>3</v>
      </c>
      <c r="T86">
        <v>30.982905807704682</v>
      </c>
      <c r="U86">
        <v>22.778894516383765</v>
      </c>
      <c r="V86">
        <v>20.659314436056643</v>
      </c>
      <c r="W86">
        <v>56.852244062208158</v>
      </c>
      <c r="X86">
        <v>24.062041339435776</v>
      </c>
      <c r="Y86">
        <v>21.328027113565774</v>
      </c>
      <c r="Z86">
        <v>11.474258903143991</v>
      </c>
      <c r="AA86">
        <v>8.9948521410523838</v>
      </c>
      <c r="AB86">
        <v>7.6400210536589199</v>
      </c>
      <c r="AC86">
        <v>168.56677988385212</v>
      </c>
    </row>
    <row r="87" spans="1:29" x14ac:dyDescent="0.25">
      <c r="A87">
        <v>85</v>
      </c>
      <c r="B87">
        <f t="shared" ca="1" si="18"/>
        <v>4</v>
      </c>
      <c r="C87">
        <f t="shared" ca="1" si="19"/>
        <v>12</v>
      </c>
      <c r="D87">
        <f t="shared" ca="1" si="20"/>
        <v>4</v>
      </c>
      <c r="E87">
        <f t="shared" ca="1" si="21"/>
        <v>32.879217742038065</v>
      </c>
      <c r="F87">
        <f t="shared" ca="1" si="22"/>
        <v>16.237437500457723</v>
      </c>
      <c r="G87">
        <f t="shared" ca="1" si="23"/>
        <v>32.304747825043194</v>
      </c>
      <c r="H87">
        <f t="shared" ca="1" si="24"/>
        <v>48.391175736310629</v>
      </c>
      <c r="I87">
        <f t="shared" ca="1" si="25"/>
        <v>16.776696554799742</v>
      </c>
      <c r="J87">
        <f t="shared" ca="1" si="26"/>
        <v>48.499798617695738</v>
      </c>
      <c r="K87">
        <f t="shared" ca="1" si="27"/>
        <v>13.090100041968126</v>
      </c>
      <c r="L87">
        <f t="shared" ca="1" si="28"/>
        <v>6.2217458049287728</v>
      </c>
      <c r="M87">
        <f t="shared" ca="1" si="29"/>
        <v>13.515805952598031</v>
      </c>
      <c r="N87">
        <f t="shared" ca="1" si="30"/>
        <v>192.58863800579135</v>
      </c>
      <c r="P87">
        <v>85</v>
      </c>
      <c r="Q87">
        <v>11</v>
      </c>
      <c r="R87">
        <v>2</v>
      </c>
      <c r="S87">
        <v>3</v>
      </c>
      <c r="T87">
        <v>26.509284452536136</v>
      </c>
      <c r="U87">
        <v>28.634973182578712</v>
      </c>
      <c r="V87">
        <v>10.465566193784705</v>
      </c>
      <c r="W87">
        <v>22.618186195274145</v>
      </c>
      <c r="X87">
        <v>33.530848503656919</v>
      </c>
      <c r="Y87">
        <v>6.3210158932679583</v>
      </c>
      <c r="Z87">
        <v>11.335414667586448</v>
      </c>
      <c r="AA87">
        <v>11.425617696392916</v>
      </c>
      <c r="AB87">
        <v>3.8608605122513979</v>
      </c>
      <c r="AC87">
        <v>66.739901142929099</v>
      </c>
    </row>
    <row r="88" spans="1:29" x14ac:dyDescent="0.25">
      <c r="A88">
        <v>86</v>
      </c>
      <c r="B88">
        <f t="shared" ca="1" si="18"/>
        <v>3</v>
      </c>
      <c r="C88">
        <f t="shared" ca="1" si="19"/>
        <v>7</v>
      </c>
      <c r="D88">
        <f t="shared" ca="1" si="20"/>
        <v>4</v>
      </c>
      <c r="E88">
        <f t="shared" ca="1" si="21"/>
        <v>20.646654417013195</v>
      </c>
      <c r="F88">
        <f t="shared" ca="1" si="22"/>
        <v>14.379781971165443</v>
      </c>
      <c r="G88">
        <f t="shared" ca="1" si="23"/>
        <v>22.878415181974919</v>
      </c>
      <c r="H88">
        <f t="shared" ca="1" si="24"/>
        <v>21.170168767252711</v>
      </c>
      <c r="I88">
        <f t="shared" ca="1" si="25"/>
        <v>12.867775961197575</v>
      </c>
      <c r="J88">
        <f t="shared" ca="1" si="26"/>
        <v>28.501337567281123</v>
      </c>
      <c r="K88">
        <f t="shared" ca="1" si="27"/>
        <v>7.80982306622015</v>
      </c>
      <c r="L88">
        <f t="shared" ca="1" si="28"/>
        <v>5.9771680844548873</v>
      </c>
      <c r="M88">
        <f t="shared" ca="1" si="29"/>
        <v>8.2730046656296778</v>
      </c>
      <c r="N88">
        <f t="shared" ca="1" si="30"/>
        <v>84.796472317256814</v>
      </c>
      <c r="P88">
        <v>86</v>
      </c>
      <c r="Q88">
        <v>9</v>
      </c>
      <c r="R88">
        <v>15</v>
      </c>
      <c r="S88">
        <v>5</v>
      </c>
      <c r="T88">
        <v>48.580440127397523</v>
      </c>
      <c r="U88">
        <v>28.47953216311555</v>
      </c>
      <c r="V88">
        <v>40.159222076818367</v>
      </c>
      <c r="W88">
        <v>135.7375235622016</v>
      </c>
      <c r="X88">
        <v>45.010208352862541</v>
      </c>
      <c r="Y88">
        <v>75.701530817658039</v>
      </c>
      <c r="Z88">
        <v>17.882293328007272</v>
      </c>
      <c r="AA88">
        <v>11.250183634676354</v>
      </c>
      <c r="AB88">
        <v>16.656504634864682</v>
      </c>
      <c r="AC88">
        <v>675.14380319817622</v>
      </c>
    </row>
    <row r="89" spans="1:29" x14ac:dyDescent="0.25">
      <c r="A89">
        <v>87</v>
      </c>
      <c r="B89">
        <f t="shared" ca="1" si="18"/>
        <v>7</v>
      </c>
      <c r="C89">
        <f t="shared" ca="1" si="19"/>
        <v>17</v>
      </c>
      <c r="D89">
        <f t="shared" ca="1" si="20"/>
        <v>5</v>
      </c>
      <c r="E89">
        <f t="shared" ca="1" si="21"/>
        <v>48.731780170835364</v>
      </c>
      <c r="F89">
        <f t="shared" ca="1" si="22"/>
        <v>24.196476488843253</v>
      </c>
      <c r="G89">
        <f t="shared" ca="1" si="23"/>
        <v>44.794754609172848</v>
      </c>
      <c r="H89">
        <f t="shared" ca="1" si="24"/>
        <v>119.14104137610053</v>
      </c>
      <c r="I89">
        <f t="shared" ca="1" si="25"/>
        <v>35.734324890731003</v>
      </c>
      <c r="J89">
        <f t="shared" ca="1" si="26"/>
        <v>85.429078623877615</v>
      </c>
      <c r="K89">
        <f t="shared" ca="1" si="27"/>
        <v>18.524189495678623</v>
      </c>
      <c r="L89">
        <f t="shared" ca="1" si="28"/>
        <v>9.457936039998863</v>
      </c>
      <c r="M89">
        <f t="shared" ca="1" si="29"/>
        <v>17.787660218168071</v>
      </c>
      <c r="N89">
        <f t="shared" ca="1" si="30"/>
        <v>595.58014218633298</v>
      </c>
      <c r="P89">
        <v>87</v>
      </c>
      <c r="Q89">
        <v>6</v>
      </c>
      <c r="R89">
        <v>8</v>
      </c>
      <c r="S89">
        <v>5</v>
      </c>
      <c r="T89">
        <v>28.774884260635684</v>
      </c>
      <c r="U89">
        <v>22.102978175187989</v>
      </c>
      <c r="V89">
        <v>26.698886080869883</v>
      </c>
      <c r="W89">
        <v>48.704851403527265</v>
      </c>
      <c r="X89">
        <v>30.022978991937656</v>
      </c>
      <c r="Y89">
        <v>40.207274362726544</v>
      </c>
      <c r="Z89">
        <v>10.403659635276419</v>
      </c>
      <c r="AA89">
        <v>8.2595384421800944</v>
      </c>
      <c r="AB89">
        <v>9.4773872107717008</v>
      </c>
      <c r="AC89">
        <v>240.00574582198277</v>
      </c>
    </row>
    <row r="90" spans="1:29" x14ac:dyDescent="0.25">
      <c r="A90">
        <v>88</v>
      </c>
      <c r="B90">
        <f t="shared" ca="1" si="18"/>
        <v>7</v>
      </c>
      <c r="C90">
        <f t="shared" ca="1" si="19"/>
        <v>13</v>
      </c>
      <c r="D90">
        <f t="shared" ca="1" si="20"/>
        <v>6</v>
      </c>
      <c r="E90">
        <f t="shared" ca="1" si="21"/>
        <v>40.997364373744176</v>
      </c>
      <c r="F90">
        <f t="shared" ca="1" si="22"/>
        <v>26.108871572362315</v>
      </c>
      <c r="G90">
        <f t="shared" ca="1" si="23"/>
        <v>38.733180543136122</v>
      </c>
      <c r="H90">
        <f t="shared" ca="1" si="24"/>
        <v>91.241517450922387</v>
      </c>
      <c r="I90">
        <f t="shared" ca="1" si="25"/>
        <v>42.813676390574415</v>
      </c>
      <c r="J90">
        <f t="shared" ca="1" si="26"/>
        <v>78.110742528389352</v>
      </c>
      <c r="K90">
        <f t="shared" ca="1" si="27"/>
        <v>15.364174491414818</v>
      </c>
      <c r="L90">
        <f t="shared" ca="1" si="28"/>
        <v>10.012230686371257</v>
      </c>
      <c r="M90">
        <f t="shared" ca="1" si="29"/>
        <v>14.718874829274647</v>
      </c>
      <c r="N90">
        <f t="shared" ca="1" si="30"/>
        <v>546.72488821093725</v>
      </c>
      <c r="P90">
        <v>88</v>
      </c>
      <c r="Q90">
        <v>2</v>
      </c>
      <c r="R90">
        <v>15</v>
      </c>
      <c r="S90">
        <v>6</v>
      </c>
      <c r="T90">
        <v>34.635251244676176</v>
      </c>
      <c r="U90">
        <v>16.812206031584299</v>
      </c>
      <c r="V90">
        <v>42.905987170381728</v>
      </c>
      <c r="W90">
        <v>30.507577051886432</v>
      </c>
      <c r="X90">
        <v>12.908617921450585</v>
      </c>
      <c r="Y90">
        <v>90.026734991093278</v>
      </c>
      <c r="Z90">
        <v>15.898130706864679</v>
      </c>
      <c r="AA90">
        <v>6.5118777099553364</v>
      </c>
      <c r="AB90">
        <v>16.947814357873035</v>
      </c>
      <c r="AC90">
        <v>180.75870583541914</v>
      </c>
    </row>
    <row r="91" spans="1:29" x14ac:dyDescent="0.25">
      <c r="A91">
        <v>89</v>
      </c>
      <c r="B91">
        <f t="shared" ca="1" si="18"/>
        <v>9</v>
      </c>
      <c r="C91">
        <f t="shared" ca="1" si="19"/>
        <v>7</v>
      </c>
      <c r="D91">
        <f t="shared" ca="1" si="20"/>
        <v>1</v>
      </c>
      <c r="E91">
        <f t="shared" ca="1" si="21"/>
        <v>32.380841795925541</v>
      </c>
      <c r="F91">
        <f t="shared" ca="1" si="22"/>
        <v>20.53177386532818</v>
      </c>
      <c r="G91">
        <f t="shared" ca="1" si="23"/>
        <v>16.783875601614564</v>
      </c>
      <c r="H91">
        <f t="shared" ca="1" si="24"/>
        <v>63.606578448358782</v>
      </c>
      <c r="I91">
        <f t="shared" ca="1" si="25"/>
        <v>9.1410256222321244</v>
      </c>
      <c r="J91">
        <f t="shared" ca="1" si="26"/>
        <v>7.6274436651764228</v>
      </c>
      <c r="K91">
        <f t="shared" ca="1" si="27"/>
        <v>11.796357606312762</v>
      </c>
      <c r="L91">
        <f t="shared" ca="1" si="28"/>
        <v>9.9176617731531085</v>
      </c>
      <c r="M91">
        <f t="shared" ca="1" si="29"/>
        <v>8.0557887312477128</v>
      </c>
      <c r="N91">
        <f t="shared" ca="1" si="30"/>
        <v>63.702051244670521</v>
      </c>
      <c r="P91">
        <v>89</v>
      </c>
      <c r="Q91">
        <v>10</v>
      </c>
      <c r="R91">
        <v>12</v>
      </c>
      <c r="S91">
        <v>2</v>
      </c>
      <c r="T91">
        <v>44.104078560615818</v>
      </c>
      <c r="U91">
        <v>24.351723550568593</v>
      </c>
      <c r="V91">
        <v>28.460993711773149</v>
      </c>
      <c r="W91">
        <v>120.1063778645274</v>
      </c>
      <c r="X91">
        <v>20.870648321225641</v>
      </c>
      <c r="Y91">
        <v>24.689467443654063</v>
      </c>
      <c r="Z91">
        <v>16.384189534284069</v>
      </c>
      <c r="AA91">
        <v>10.813771669352755</v>
      </c>
      <c r="AB91">
        <v>12.807352143865501</v>
      </c>
      <c r="AC91">
        <v>240.57663056430997</v>
      </c>
    </row>
    <row r="92" spans="1:29" x14ac:dyDescent="0.25">
      <c r="A92">
        <v>90</v>
      </c>
      <c r="B92">
        <f t="shared" ca="1" si="18"/>
        <v>11</v>
      </c>
      <c r="C92">
        <f t="shared" ca="1" si="19"/>
        <v>7</v>
      </c>
      <c r="D92">
        <f t="shared" ca="1" si="20"/>
        <v>4</v>
      </c>
      <c r="E92">
        <f t="shared" ca="1" si="21"/>
        <v>36.692905268191112</v>
      </c>
      <c r="F92">
        <f t="shared" ca="1" si="22"/>
        <v>30.008757947217767</v>
      </c>
      <c r="G92">
        <f t="shared" ca="1" si="23"/>
        <v>22.831740950795965</v>
      </c>
      <c r="H92">
        <f t="shared" ca="1" si="24"/>
        <v>77.037180066349237</v>
      </c>
      <c r="I92">
        <f t="shared" ca="1" si="25"/>
        <v>44.863657743358644</v>
      </c>
      <c r="J92">
        <f t="shared" ca="1" si="26"/>
        <v>28.492070834677602</v>
      </c>
      <c r="K92">
        <f t="shared" ca="1" si="27"/>
        <v>13.788358089928504</v>
      </c>
      <c r="L92">
        <f t="shared" ca="1" si="28"/>
        <v>12.151050170386588</v>
      </c>
      <c r="M92">
        <f t="shared" ca="1" si="29"/>
        <v>8.8262894090190915</v>
      </c>
      <c r="N92">
        <f t="shared" ca="1" si="30"/>
        <v>308.9215650921447</v>
      </c>
      <c r="P92">
        <v>90</v>
      </c>
      <c r="Q92">
        <v>6</v>
      </c>
      <c r="R92">
        <v>15</v>
      </c>
      <c r="S92">
        <v>5</v>
      </c>
      <c r="T92">
        <v>42.759910678856741</v>
      </c>
      <c r="U92">
        <v>22.218036330629332</v>
      </c>
      <c r="V92">
        <v>40.828770579119137</v>
      </c>
      <c r="W92">
        <v>90.781902259058441</v>
      </c>
      <c r="X92">
        <v>30.30956616043181</v>
      </c>
      <c r="Y92">
        <v>75.872284951271808</v>
      </c>
      <c r="Z92">
        <v>16.499104512733716</v>
      </c>
      <c r="AA92">
        <v>7.9521416352847689</v>
      </c>
      <c r="AB92">
        <v>16.772607027303653</v>
      </c>
      <c r="AC92">
        <v>450.09359101200266</v>
      </c>
    </row>
    <row r="93" spans="1:29" x14ac:dyDescent="0.25">
      <c r="A93">
        <v>91</v>
      </c>
      <c r="B93">
        <f t="shared" ca="1" si="18"/>
        <v>4</v>
      </c>
      <c r="C93">
        <f t="shared" ca="1" si="19"/>
        <v>15</v>
      </c>
      <c r="D93">
        <f t="shared" ca="1" si="20"/>
        <v>2</v>
      </c>
      <c r="E93">
        <f t="shared" ca="1" si="21"/>
        <v>38.375859589225755</v>
      </c>
      <c r="F93">
        <f t="shared" ca="1" si="22"/>
        <v>12.552619206504342</v>
      </c>
      <c r="G93">
        <f t="shared" ca="1" si="23"/>
        <v>34.963088936497783</v>
      </c>
      <c r="H93">
        <f t="shared" ca="1" si="24"/>
        <v>60.329661627184244</v>
      </c>
      <c r="I93">
        <f t="shared" ca="1" si="25"/>
        <v>8.8584627059713394</v>
      </c>
      <c r="J93">
        <f t="shared" ca="1" si="26"/>
        <v>30.993830435338818</v>
      </c>
      <c r="K93">
        <f t="shared" ca="1" si="27"/>
        <v>16.210261959683098</v>
      </c>
      <c r="L93">
        <f t="shared" ca="1" si="28"/>
        <v>5.0064220894230758</v>
      </c>
      <c r="M93">
        <f t="shared" ca="1" si="29"/>
        <v>15.32315899297731</v>
      </c>
      <c r="N93">
        <f t="shared" ca="1" si="30"/>
        <v>120.57698278084445</v>
      </c>
      <c r="P93">
        <v>91</v>
      </c>
      <c r="Q93">
        <v>6</v>
      </c>
      <c r="R93">
        <v>14</v>
      </c>
      <c r="S93">
        <v>6</v>
      </c>
      <c r="T93">
        <v>40.072944278576514</v>
      </c>
      <c r="U93">
        <v>24.224914695335993</v>
      </c>
      <c r="V93">
        <v>40.53358990038172</v>
      </c>
      <c r="W93">
        <v>84.616206696780964</v>
      </c>
      <c r="X93">
        <v>36.403799406976688</v>
      </c>
      <c r="Y93">
        <v>84.445725093927138</v>
      </c>
      <c r="Z93">
        <v>16.031653534642459</v>
      </c>
      <c r="AA93">
        <v>8.8703454835265312</v>
      </c>
      <c r="AB93">
        <v>15.406642552548524</v>
      </c>
      <c r="AC93">
        <v>504.32915422775073</v>
      </c>
    </row>
    <row r="94" spans="1:29" x14ac:dyDescent="0.25">
      <c r="A94">
        <v>92</v>
      </c>
      <c r="B94">
        <f t="shared" ca="1" si="18"/>
        <v>2</v>
      </c>
      <c r="C94">
        <f t="shared" ca="1" si="19"/>
        <v>5</v>
      </c>
      <c r="D94">
        <f t="shared" ca="1" si="20"/>
        <v>2</v>
      </c>
      <c r="E94">
        <f t="shared" ca="1" si="21"/>
        <v>14.686585307444961</v>
      </c>
      <c r="F94">
        <f t="shared" ca="1" si="22"/>
        <v>8.8006404557436948</v>
      </c>
      <c r="G94">
        <f t="shared" ca="1" si="23"/>
        <v>14.519620048605816</v>
      </c>
      <c r="H94">
        <f t="shared" ca="1" si="24"/>
        <v>10.439944449110067</v>
      </c>
      <c r="I94">
        <f t="shared" ca="1" si="25"/>
        <v>4.9608753437383726</v>
      </c>
      <c r="J94">
        <f t="shared" ca="1" si="26"/>
        <v>10.730129488238294</v>
      </c>
      <c r="K94">
        <f t="shared" ca="1" si="27"/>
        <v>5.6979390128444347</v>
      </c>
      <c r="L94">
        <f t="shared" ca="1" si="28"/>
        <v>3.0289984807385264</v>
      </c>
      <c r="M94">
        <f t="shared" ca="1" si="29"/>
        <v>6.0209598559336008</v>
      </c>
      <c r="N94">
        <f t="shared" ca="1" si="30"/>
        <v>20.568607976364028</v>
      </c>
      <c r="P94">
        <v>92</v>
      </c>
      <c r="Q94">
        <v>6</v>
      </c>
      <c r="R94">
        <v>6</v>
      </c>
      <c r="S94">
        <v>3</v>
      </c>
      <c r="T94">
        <v>24.968804744588841</v>
      </c>
      <c r="U94">
        <v>18.027437197086925</v>
      </c>
      <c r="V94">
        <v>18.792444335666588</v>
      </c>
      <c r="W94">
        <v>36.544826243840824</v>
      </c>
      <c r="X94">
        <v>18.600590631586027</v>
      </c>
      <c r="Y94">
        <v>18.61199175828505</v>
      </c>
      <c r="Z94">
        <v>9.3868070242017172</v>
      </c>
      <c r="AA94">
        <v>7.3041842699623034</v>
      </c>
      <c r="AB94">
        <v>6.8232791581142251</v>
      </c>
      <c r="AC94">
        <v>108.8752902141171</v>
      </c>
    </row>
    <row r="95" spans="1:29" x14ac:dyDescent="0.25">
      <c r="A95">
        <v>93</v>
      </c>
      <c r="B95">
        <f t="shared" ca="1" si="18"/>
        <v>3</v>
      </c>
      <c r="C95">
        <f t="shared" ca="1" si="19"/>
        <v>13</v>
      </c>
      <c r="D95">
        <f t="shared" ca="1" si="20"/>
        <v>2</v>
      </c>
      <c r="E95">
        <f t="shared" ca="1" si="21"/>
        <v>32.006225980179615</v>
      </c>
      <c r="F95">
        <f t="shared" ca="1" si="22"/>
        <v>10.086616560762755</v>
      </c>
      <c r="G95">
        <f t="shared" ca="1" si="23"/>
        <v>30.837421927800385</v>
      </c>
      <c r="H95">
        <f t="shared" ca="1" si="24"/>
        <v>39.248043667249064</v>
      </c>
      <c r="I95">
        <f t="shared" ca="1" si="25"/>
        <v>6.8105303710306888</v>
      </c>
      <c r="J95">
        <f t="shared" ca="1" si="26"/>
        <v>26.722127643969131</v>
      </c>
      <c r="K95">
        <f t="shared" ca="1" si="27"/>
        <v>14.032412619777492</v>
      </c>
      <c r="L95">
        <f t="shared" ca="1" si="28"/>
        <v>4.2081672972711024</v>
      </c>
      <c r="M95">
        <f t="shared" ca="1" si="29"/>
        <v>13.233744698602967</v>
      </c>
      <c r="N95">
        <f t="shared" ca="1" si="30"/>
        <v>78.071700917693761</v>
      </c>
      <c r="P95">
        <v>93</v>
      </c>
      <c r="Q95">
        <v>6</v>
      </c>
      <c r="R95">
        <v>9</v>
      </c>
      <c r="S95">
        <v>6</v>
      </c>
      <c r="T95">
        <v>30.404103670629382</v>
      </c>
      <c r="U95">
        <v>24.235374083558582</v>
      </c>
      <c r="V95">
        <v>30.72001015607502</v>
      </c>
      <c r="W95">
        <v>54.648128140272476</v>
      </c>
      <c r="X95">
        <v>36.36539979958269</v>
      </c>
      <c r="Y95">
        <v>54.565727081756521</v>
      </c>
      <c r="Z95">
        <v>10.998497955358562</v>
      </c>
      <c r="AA95">
        <v>9.4276156104589308</v>
      </c>
      <c r="AB95">
        <v>10.840617684297101</v>
      </c>
      <c r="AC95">
        <v>324.14575464310468</v>
      </c>
    </row>
    <row r="96" spans="1:29" x14ac:dyDescent="0.25">
      <c r="A96">
        <v>94</v>
      </c>
      <c r="B96">
        <f t="shared" ca="1" si="18"/>
        <v>4</v>
      </c>
      <c r="C96">
        <f t="shared" ca="1" si="19"/>
        <v>11</v>
      </c>
      <c r="D96">
        <f t="shared" ca="1" si="20"/>
        <v>6</v>
      </c>
      <c r="E96">
        <f t="shared" ca="1" si="21"/>
        <v>30.166753278609995</v>
      </c>
      <c r="F96">
        <f t="shared" ca="1" si="22"/>
        <v>20.032173334277481</v>
      </c>
      <c r="G96">
        <f t="shared" ca="1" si="23"/>
        <v>34.013343774889066</v>
      </c>
      <c r="H96">
        <f t="shared" ca="1" si="24"/>
        <v>44.068993656616641</v>
      </c>
      <c r="I96">
        <f t="shared" ca="1" si="25"/>
        <v>24.172001720598779</v>
      </c>
      <c r="J96">
        <f t="shared" ca="1" si="26"/>
        <v>66.098780852679852</v>
      </c>
      <c r="K96">
        <f t="shared" ca="1" si="27"/>
        <v>11.986821664704269</v>
      </c>
      <c r="L96">
        <f t="shared" ca="1" si="28"/>
        <v>8.1777279899522242</v>
      </c>
      <c r="M96">
        <f t="shared" ca="1" si="29"/>
        <v>12.766334754447506</v>
      </c>
      <c r="N96">
        <f t="shared" ca="1" si="30"/>
        <v>264.79746117173818</v>
      </c>
      <c r="P96">
        <v>94</v>
      </c>
      <c r="Q96">
        <v>9</v>
      </c>
      <c r="R96">
        <v>14</v>
      </c>
      <c r="S96">
        <v>3</v>
      </c>
      <c r="T96">
        <v>46.147139855122958</v>
      </c>
      <c r="U96">
        <v>24.79483209112195</v>
      </c>
      <c r="V96">
        <v>34.475324604205426</v>
      </c>
      <c r="W96">
        <v>126.38213822112277</v>
      </c>
      <c r="X96">
        <v>27.987396220435638</v>
      </c>
      <c r="Y96">
        <v>42.970040464349857</v>
      </c>
      <c r="Z96">
        <v>17.119452368683216</v>
      </c>
      <c r="AA96">
        <v>9.9210565874411145</v>
      </c>
      <c r="AB96">
        <v>15.194123581907039</v>
      </c>
      <c r="AC96">
        <v>378.07033575331678</v>
      </c>
    </row>
    <row r="97" spans="1:29" x14ac:dyDescent="0.25">
      <c r="A97">
        <v>95</v>
      </c>
      <c r="B97">
        <f t="shared" ca="1" si="18"/>
        <v>6</v>
      </c>
      <c r="C97">
        <f t="shared" ca="1" si="19"/>
        <v>6</v>
      </c>
      <c r="D97">
        <f t="shared" ca="1" si="20"/>
        <v>5</v>
      </c>
      <c r="E97">
        <f t="shared" ca="1" si="21"/>
        <v>24.339745366405158</v>
      </c>
      <c r="F97">
        <f t="shared" ca="1" si="22"/>
        <v>22.711760538775494</v>
      </c>
      <c r="G97">
        <f t="shared" ca="1" si="23"/>
        <v>22.37378877856462</v>
      </c>
      <c r="H97">
        <f t="shared" ca="1" si="24"/>
        <v>36.221188883393161</v>
      </c>
      <c r="I97">
        <f t="shared" ca="1" si="25"/>
        <v>30.96895076810463</v>
      </c>
      <c r="J97">
        <f t="shared" ca="1" si="26"/>
        <v>30.01489811499815</v>
      </c>
      <c r="K97">
        <f t="shared" ca="1" si="27"/>
        <v>9.09656162966278</v>
      </c>
      <c r="L97">
        <f t="shared" ca="1" si="28"/>
        <v>8.2931727091548879</v>
      </c>
      <c r="M97">
        <f t="shared" ca="1" si="29"/>
        <v>8.748596871158389</v>
      </c>
      <c r="N97">
        <f t="shared" ca="1" si="30"/>
        <v>180.73588048675694</v>
      </c>
      <c r="P97">
        <v>95</v>
      </c>
      <c r="Q97">
        <v>12</v>
      </c>
      <c r="R97">
        <v>9</v>
      </c>
      <c r="S97">
        <v>3</v>
      </c>
      <c r="T97">
        <v>42.316362068404111</v>
      </c>
      <c r="U97">
        <v>30.509258682828502</v>
      </c>
      <c r="V97">
        <v>24.164444916789712</v>
      </c>
      <c r="W97">
        <v>108.24459327560287</v>
      </c>
      <c r="X97">
        <v>36.98678852723112</v>
      </c>
      <c r="Y97">
        <v>27.133362420460291</v>
      </c>
      <c r="Z97">
        <v>15.438944441916336</v>
      </c>
      <c r="AA97">
        <v>12.664719539045462</v>
      </c>
      <c r="AB97">
        <v>10.006147140809814</v>
      </c>
      <c r="AC97">
        <v>324.48929145487182</v>
      </c>
    </row>
    <row r="98" spans="1:29" x14ac:dyDescent="0.25">
      <c r="A98">
        <v>96</v>
      </c>
      <c r="B98">
        <f t="shared" ca="1" si="18"/>
        <v>11</v>
      </c>
      <c r="C98">
        <f t="shared" ca="1" si="19"/>
        <v>15</v>
      </c>
      <c r="D98">
        <f t="shared" ca="1" si="20"/>
        <v>3</v>
      </c>
      <c r="E98">
        <f t="shared" ca="1" si="21"/>
        <v>52.96964166284684</v>
      </c>
      <c r="F98">
        <f t="shared" ca="1" si="22"/>
        <v>28.769693161256619</v>
      </c>
      <c r="G98">
        <f t="shared" ca="1" si="23"/>
        <v>36.103225888094265</v>
      </c>
      <c r="H98">
        <f t="shared" ca="1" si="24"/>
        <v>165.64465339970172</v>
      </c>
      <c r="I98">
        <f t="shared" ca="1" si="25"/>
        <v>33.595937948294207</v>
      </c>
      <c r="J98">
        <f t="shared" ca="1" si="26"/>
        <v>45.75793570138061</v>
      </c>
      <c r="K98">
        <f t="shared" ca="1" si="27"/>
        <v>19.398192658488568</v>
      </c>
      <c r="L98">
        <f t="shared" ca="1" si="28"/>
        <v>11.862152532850276</v>
      </c>
      <c r="M98">
        <f t="shared" ca="1" si="29"/>
        <v>16.091558844177346</v>
      </c>
      <c r="N98">
        <f t="shared" ca="1" si="30"/>
        <v>495.19891476128294</v>
      </c>
      <c r="P98">
        <v>96</v>
      </c>
      <c r="Q98">
        <v>2</v>
      </c>
      <c r="R98">
        <v>16</v>
      </c>
      <c r="S98">
        <v>5</v>
      </c>
      <c r="T98">
        <v>36.385964546210317</v>
      </c>
      <c r="U98">
        <v>14.339151826687983</v>
      </c>
      <c r="V98">
        <v>42.564094899204193</v>
      </c>
      <c r="W98">
        <v>32.335003088567404</v>
      </c>
      <c r="X98">
        <v>10.878563296912381</v>
      </c>
      <c r="Y98">
        <v>80.629631320939339</v>
      </c>
      <c r="Z98">
        <v>16.791300645109672</v>
      </c>
      <c r="AA98">
        <v>5.6717314377547492</v>
      </c>
      <c r="AB98">
        <v>17.192378471742469</v>
      </c>
      <c r="AC98">
        <v>160.19468831027831</v>
      </c>
    </row>
    <row r="99" spans="1:29" x14ac:dyDescent="0.25">
      <c r="A99">
        <v>97</v>
      </c>
      <c r="B99">
        <f t="shared" ca="1" si="18"/>
        <v>8</v>
      </c>
      <c r="C99">
        <f t="shared" ca="1" si="19"/>
        <v>11</v>
      </c>
      <c r="D99">
        <f t="shared" ca="1" si="20"/>
        <v>5</v>
      </c>
      <c r="E99">
        <f t="shared" ca="1" si="21"/>
        <v>38.084440754709043</v>
      </c>
      <c r="F99">
        <f t="shared" ca="1" si="22"/>
        <v>26.90782670272138</v>
      </c>
      <c r="G99">
        <f t="shared" ca="1" si="23"/>
        <v>32.466479473710187</v>
      </c>
      <c r="H99">
        <f t="shared" ca="1" si="24"/>
        <v>88.424865109154922</v>
      </c>
      <c r="I99">
        <f t="shared" ca="1" si="25"/>
        <v>40.340403792873325</v>
      </c>
      <c r="J99">
        <f t="shared" ca="1" si="26"/>
        <v>55.109613107983733</v>
      </c>
      <c r="K99">
        <f t="shared" ca="1" si="27"/>
        <v>14.368077216678873</v>
      </c>
      <c r="L99">
        <f t="shared" ca="1" si="28"/>
        <v>9.7678201143152066</v>
      </c>
      <c r="M99">
        <f t="shared" ca="1" si="29"/>
        <v>12.750509041455677</v>
      </c>
      <c r="N99">
        <f t="shared" ca="1" si="30"/>
        <v>440.04535185085609</v>
      </c>
      <c r="P99">
        <v>97</v>
      </c>
      <c r="Q99">
        <v>2</v>
      </c>
      <c r="R99">
        <v>8</v>
      </c>
      <c r="S99">
        <v>4</v>
      </c>
      <c r="T99">
        <v>20.849598238477991</v>
      </c>
      <c r="U99">
        <v>12.284349494089252</v>
      </c>
      <c r="V99">
        <v>24.297572438956241</v>
      </c>
      <c r="W99">
        <v>16.620884124518142</v>
      </c>
      <c r="X99">
        <v>8.826804400803594</v>
      </c>
      <c r="Y99">
        <v>32.102510598819599</v>
      </c>
      <c r="Z99">
        <v>8.5946359200668248</v>
      </c>
      <c r="AA99">
        <v>5.126162359248144</v>
      </c>
      <c r="AB99">
        <v>9.1933123807244677</v>
      </c>
      <c r="AC99">
        <v>64.046287157092763</v>
      </c>
    </row>
    <row r="100" spans="1:29" x14ac:dyDescent="0.25">
      <c r="A100">
        <v>98</v>
      </c>
      <c r="B100">
        <f t="shared" ca="1" si="18"/>
        <v>10</v>
      </c>
      <c r="C100">
        <f t="shared" ca="1" si="19"/>
        <v>4</v>
      </c>
      <c r="D100">
        <f t="shared" ca="1" si="20"/>
        <v>3</v>
      </c>
      <c r="E100">
        <f t="shared" ca="1" si="21"/>
        <v>28.796244913286159</v>
      </c>
      <c r="F100">
        <f t="shared" ca="1" si="22"/>
        <v>26.014969856162164</v>
      </c>
      <c r="G100">
        <f t="shared" ca="1" si="23"/>
        <v>14.142819483006074</v>
      </c>
      <c r="H100">
        <f t="shared" ca="1" si="24"/>
        <v>40.586958355251681</v>
      </c>
      <c r="I100">
        <f t="shared" ca="1" si="25"/>
        <v>30.314060782308839</v>
      </c>
      <c r="J100">
        <f t="shared" ca="1" si="26"/>
        <v>12.696825913662133</v>
      </c>
      <c r="K100">
        <f t="shared" ca="1" si="27"/>
        <v>10.80101551435722</v>
      </c>
      <c r="L100">
        <f t="shared" ca="1" si="28"/>
        <v>11.357005284301231</v>
      </c>
      <c r="M100">
        <f t="shared" ca="1" si="29"/>
        <v>5.883990926331883</v>
      </c>
      <c r="N100">
        <f t="shared" ca="1" si="30"/>
        <v>120.49147789560475</v>
      </c>
      <c r="P100">
        <v>98</v>
      </c>
      <c r="Q100">
        <v>5</v>
      </c>
      <c r="R100">
        <v>9</v>
      </c>
      <c r="S100">
        <v>7</v>
      </c>
      <c r="T100">
        <v>28.021587476252996</v>
      </c>
      <c r="U100">
        <v>24.43416912617749</v>
      </c>
      <c r="V100">
        <v>32.264048961311261</v>
      </c>
      <c r="W100">
        <v>45.339303883721371</v>
      </c>
      <c r="X100">
        <v>35.565435896576211</v>
      </c>
      <c r="Y100">
        <v>63.470427269265961</v>
      </c>
      <c r="Z100">
        <v>10.492297722547253</v>
      </c>
      <c r="AA100">
        <v>8.9278497104616275</v>
      </c>
      <c r="AB100">
        <v>11.466514132295858</v>
      </c>
      <c r="AC100">
        <v>315.60643397823333</v>
      </c>
    </row>
    <row r="101" spans="1:29" x14ac:dyDescent="0.25">
      <c r="A101">
        <v>99</v>
      </c>
      <c r="B101">
        <f t="shared" ca="1" si="18"/>
        <v>7</v>
      </c>
      <c r="C101">
        <f t="shared" ca="1" si="19"/>
        <v>10</v>
      </c>
      <c r="D101">
        <f t="shared" ca="1" si="20"/>
        <v>5</v>
      </c>
      <c r="E101">
        <f t="shared" ca="1" si="21"/>
        <v>34.364824601793558</v>
      </c>
      <c r="F101">
        <f t="shared" ca="1" si="22"/>
        <v>24.51709440642885</v>
      </c>
      <c r="G101">
        <f t="shared" ca="1" si="23"/>
        <v>30.337289067107747</v>
      </c>
      <c r="H101">
        <f t="shared" ca="1" si="24"/>
        <v>70.75321380227696</v>
      </c>
      <c r="I101">
        <f t="shared" ca="1" si="25"/>
        <v>35.402172530059083</v>
      </c>
      <c r="J101">
        <f t="shared" ca="1" si="26"/>
        <v>50.798233351755208</v>
      </c>
      <c r="K101">
        <f t="shared" ca="1" si="27"/>
        <v>12.435375041509101</v>
      </c>
      <c r="L101">
        <f t="shared" ca="1" si="28"/>
        <v>9.2178087373281468</v>
      </c>
      <c r="M101">
        <f t="shared" ca="1" si="29"/>
        <v>11.957043231281613</v>
      </c>
      <c r="N101">
        <f t="shared" ca="1" si="30"/>
        <v>350.13325027714365</v>
      </c>
      <c r="P101">
        <v>99</v>
      </c>
      <c r="Q101">
        <v>4</v>
      </c>
      <c r="R101">
        <v>15</v>
      </c>
      <c r="S101">
        <v>2</v>
      </c>
      <c r="T101">
        <v>38.510074854812387</v>
      </c>
      <c r="U101">
        <v>12.843538062458615</v>
      </c>
      <c r="V101">
        <v>34.556001687162123</v>
      </c>
      <c r="W101">
        <v>60.708972176862744</v>
      </c>
      <c r="X101">
        <v>8.8049593615031139</v>
      </c>
      <c r="Y101">
        <v>30.709645397190471</v>
      </c>
      <c r="Z101">
        <v>15.756132374733996</v>
      </c>
      <c r="AA101">
        <v>5.3451982746073661</v>
      </c>
      <c r="AB101">
        <v>15.676044850135177</v>
      </c>
      <c r="AC101">
        <v>120.14081624849152</v>
      </c>
    </row>
    <row r="102" spans="1:29" x14ac:dyDescent="0.25">
      <c r="A102">
        <v>100</v>
      </c>
      <c r="B102">
        <f t="shared" ca="1" si="18"/>
        <v>11</v>
      </c>
      <c r="C102">
        <f t="shared" ca="1" si="19"/>
        <v>16</v>
      </c>
      <c r="D102">
        <f t="shared" ca="1" si="20"/>
        <v>4</v>
      </c>
      <c r="E102">
        <f t="shared" ca="1" si="21"/>
        <v>54.636783113590042</v>
      </c>
      <c r="F102">
        <f t="shared" ca="1" si="22"/>
        <v>30.643221768650331</v>
      </c>
      <c r="G102">
        <f t="shared" ca="1" si="23"/>
        <v>40.861749374911199</v>
      </c>
      <c r="H102">
        <f t="shared" ca="1" si="24"/>
        <v>176.10032407328762</v>
      </c>
      <c r="I102">
        <f t="shared" ca="1" si="25"/>
        <v>44.341630476049467</v>
      </c>
      <c r="J102">
        <f t="shared" ca="1" si="26"/>
        <v>64.804576622403701</v>
      </c>
      <c r="K102">
        <f t="shared" ca="1" si="27"/>
        <v>19.623712304431884</v>
      </c>
      <c r="L102">
        <f t="shared" ca="1" si="28"/>
        <v>11.817516996820499</v>
      </c>
      <c r="M102">
        <f t="shared" ca="1" si="29"/>
        <v>16.59629391971578</v>
      </c>
      <c r="N102">
        <f t="shared" ca="1" si="30"/>
        <v>704.01477184868634</v>
      </c>
      <c r="P102">
        <v>100</v>
      </c>
      <c r="Q102">
        <v>9</v>
      </c>
      <c r="R102">
        <v>9</v>
      </c>
      <c r="S102">
        <v>3</v>
      </c>
      <c r="T102">
        <v>36.169497376088231</v>
      </c>
      <c r="U102">
        <v>24.215225424731607</v>
      </c>
      <c r="V102">
        <v>24.033791277018796</v>
      </c>
      <c r="W102">
        <v>81.603089087119727</v>
      </c>
      <c r="X102">
        <v>27.269112149191645</v>
      </c>
      <c r="Y102">
        <v>27.822127106364608</v>
      </c>
      <c r="Z102">
        <v>12.749824103992605</v>
      </c>
      <c r="AA102">
        <v>10.243356906394052</v>
      </c>
      <c r="AB102">
        <v>9.6867978397673191</v>
      </c>
      <c r="AC102">
        <v>243.1254147623481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Regrese</vt:lpstr>
      <vt:lpstr>Regrese (2)</vt:lpstr>
      <vt:lpstr>Parcial</vt:lpstr>
      <vt:lpstr>Faktor</vt:lpstr>
      <vt:lpstr>Kvadry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2023-04-03T14:15:39Z</dcterms:modified>
</cp:coreProperties>
</file>