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chik\Documents\Lochman\Laboratorní technika\Technika2017\"/>
    </mc:Choice>
  </mc:AlternateContent>
  <bookViews>
    <workbookView xWindow="0" yWindow="0" windowWidth="7470" windowHeight="2670" activeTab="2"/>
  </bookViews>
  <sheets>
    <sheet name="Vysledky Testu 1 Termin" sheetId="1" r:id="rId1"/>
    <sheet name="1. Opravný termín" sheetId="2" r:id="rId2"/>
    <sheet name="2. Opravný termín" sheetId="3" r:id="rId3"/>
  </sheets>
  <definedNames>
    <definedName name="_xlnm._FilterDatabase" localSheetId="1" hidden="1">'1. Opravný termín'!$A$1:$G$29</definedName>
    <definedName name="_xlnm._FilterDatabase" localSheetId="2" hidden="1">'2. Opravný termín'!$A$1:$G$29</definedName>
    <definedName name="_xlnm._FilterDatabase" localSheetId="0" hidden="1">'Vysledky Testu 1 Termin'!$A$1:$G$91</definedName>
  </definedNames>
  <calcPr calcId="162913"/>
</workbook>
</file>

<file path=xl/calcChain.xml><?xml version="1.0" encoding="utf-8"?>
<calcChain xmlns="http://schemas.openxmlformats.org/spreadsheetml/2006/main">
  <c r="G3" i="3" l="1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2" i="3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2" i="2"/>
  <c r="F3" i="1" l="1"/>
  <c r="G3" i="1" s="1"/>
  <c r="F4" i="1"/>
  <c r="G4" i="1" s="1"/>
  <c r="F5" i="1"/>
  <c r="G5" i="1" s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2" i="1"/>
  <c r="G2" i="1" s="1"/>
</calcChain>
</file>

<file path=xl/sharedStrings.xml><?xml version="1.0" encoding="utf-8"?>
<sst xmlns="http://schemas.openxmlformats.org/spreadsheetml/2006/main" count="310" uniqueCount="105">
  <si>
    <t>Č.</t>
  </si>
  <si>
    <t>Učo</t>
  </si>
  <si>
    <t>Student</t>
  </si>
  <si>
    <t>Studium</t>
  </si>
  <si>
    <t>Bartoš, Ladislav</t>
  </si>
  <si>
    <t>PřF B-BCH BCHM [sem 2, roč 1]</t>
  </si>
  <si>
    <t>Bazelová, Natalie</t>
  </si>
  <si>
    <t>Bezděk, Martin</t>
  </si>
  <si>
    <t>PřF B-BCH CHI [sem 2, roč 1]</t>
  </si>
  <si>
    <t>Brzhezytska, Tetyana</t>
  </si>
  <si>
    <t>Buchtík, Michal</t>
  </si>
  <si>
    <t>Buchtová, Monika</t>
  </si>
  <si>
    <t>Čapková, Barbora</t>
  </si>
  <si>
    <t>Dobias, Šimon</t>
  </si>
  <si>
    <t>PřF B-BCH CHI [sem 4, roč 2]</t>
  </si>
  <si>
    <t>Dolečková, Pavlína</t>
  </si>
  <si>
    <t>Dolejšová, Eliška</t>
  </si>
  <si>
    <t>PřF B-AB APL (KBICH) [sem 2, roč 1]</t>
  </si>
  <si>
    <t>Feith, Marek</t>
  </si>
  <si>
    <t>Forgáč, Matej</t>
  </si>
  <si>
    <t>Fučík, Pavel</t>
  </si>
  <si>
    <t>Gachová, Daniela</t>
  </si>
  <si>
    <t>Gardavská, Lenka</t>
  </si>
  <si>
    <t>PřF B-BCH BCHM [sem 4, roč 2]</t>
  </si>
  <si>
    <t>Gečnuk, Jan</t>
  </si>
  <si>
    <t>Grolich, Marek</t>
  </si>
  <si>
    <t>Habánik, Mikuláš Jakub</t>
  </si>
  <si>
    <t>Hánělová, Klára</t>
  </si>
  <si>
    <t>Herczeg, Miroslav</t>
  </si>
  <si>
    <t>Holková, Kristýna</t>
  </si>
  <si>
    <t>Hošeková, Vanda</t>
  </si>
  <si>
    <t>Hrachovinová, Šárka</t>
  </si>
  <si>
    <t>Chybová, Tereza</t>
  </si>
  <si>
    <t>Chytková, Barbora</t>
  </si>
  <si>
    <t>Janckulíková, Erika</t>
  </si>
  <si>
    <t>Jedličková, Radka</t>
  </si>
  <si>
    <t>Juriňáková, Tamara</t>
  </si>
  <si>
    <t>Kafka, Filip</t>
  </si>
  <si>
    <t>Kamarýtová, Kristýna</t>
  </si>
  <si>
    <t>Kašák, Jakub</t>
  </si>
  <si>
    <t>Kašparcová, Hana</t>
  </si>
  <si>
    <t>Kerberová, Michaela</t>
  </si>
  <si>
    <t>Kouřilová, Michaela</t>
  </si>
  <si>
    <t>Kováčiková, Petra</t>
  </si>
  <si>
    <t>PřF B-AB APL (KBICH) [sem 4, roč 2]</t>
  </si>
  <si>
    <t>Krausová, Kateřina</t>
  </si>
  <si>
    <t>Kučerová, Alžběta</t>
  </si>
  <si>
    <t>Kunzová, Lenka</t>
  </si>
  <si>
    <t>Longová, Sára</t>
  </si>
  <si>
    <t>Marková, Kateřina</t>
  </si>
  <si>
    <t>PřF B-CH CHEO [sem 2, roč 1]; PřF B-BCH BCHM [sem 2, roč 1]</t>
  </si>
  <si>
    <t>Márová, Jana</t>
  </si>
  <si>
    <t>Martinková, Šárka</t>
  </si>
  <si>
    <t>Mikšátková, Barbora</t>
  </si>
  <si>
    <t>Mikulášková, Šárka</t>
  </si>
  <si>
    <t>Mohlerová, Nora</t>
  </si>
  <si>
    <t>Monková, Katarína</t>
  </si>
  <si>
    <t>Němcová, Natálie</t>
  </si>
  <si>
    <t>Němec, Vojtěch</t>
  </si>
  <si>
    <t>Netopilová, Monika</t>
  </si>
  <si>
    <t>Nguyen, Chang</t>
  </si>
  <si>
    <t>Obdržalová, Dominika</t>
  </si>
  <si>
    <t>Onderka, Štěpán-Rafael</t>
  </si>
  <si>
    <t>Ondris, Tomáš</t>
  </si>
  <si>
    <t>Ondrušek, Filip</t>
  </si>
  <si>
    <t>Onušková, Lenka</t>
  </si>
  <si>
    <t>Pavlicová, Tereza</t>
  </si>
  <si>
    <t>Pekárková, Dagmar</t>
  </si>
  <si>
    <t>Pešková, Michaela</t>
  </si>
  <si>
    <t>Podivínská, Jana</t>
  </si>
  <si>
    <t>Pokorný, David</t>
  </si>
  <si>
    <t>Procházková, Klára</t>
  </si>
  <si>
    <t>Rievajová, Martina</t>
  </si>
  <si>
    <t>Rosinová, Nikoleta</t>
  </si>
  <si>
    <t>Sedláková, Radka</t>
  </si>
  <si>
    <t>Shpet, Polina</t>
  </si>
  <si>
    <t>Siládiová, Nikola</t>
  </si>
  <si>
    <t>Smrčka, Tadeáš</t>
  </si>
  <si>
    <t>Stará, Tereza</t>
  </si>
  <si>
    <t>Stráník, Jaromír</t>
  </si>
  <si>
    <t>Strmisková, Johana</t>
  </si>
  <si>
    <t>Stuchlíková, Soňa</t>
  </si>
  <si>
    <t>Szamecová, Nikoletta</t>
  </si>
  <si>
    <t>Šabacký, Ondřej</t>
  </si>
  <si>
    <t>Šenfluk, Martin</t>
  </si>
  <si>
    <t>Šimík, Jakub</t>
  </si>
  <si>
    <t>Šmidová, Adéla</t>
  </si>
  <si>
    <t>PřF B-AB APL (ABICH) [sem 2, roč 1]</t>
  </si>
  <si>
    <t>Šubová, Dominika</t>
  </si>
  <si>
    <t>PřF B-AB APL (BBICH) [sem 2, roč 1]</t>
  </si>
  <si>
    <t>Tančevová, Zuzana</t>
  </si>
  <si>
    <t>Trávníčková, Michaela</t>
  </si>
  <si>
    <t>Turčanová, Jana</t>
  </si>
  <si>
    <t>Tužinčin, Dávid</t>
  </si>
  <si>
    <t>Urminský, Adam Paulin</t>
  </si>
  <si>
    <t>Valíčková, Aneta</t>
  </si>
  <si>
    <t>Vavrušáková, Barbora</t>
  </si>
  <si>
    <t>Vodička, Vít</t>
  </si>
  <si>
    <t>Vrabel, Marko</t>
  </si>
  <si>
    <t>Zelená, Petra</t>
  </si>
  <si>
    <t>Zukalová, Kateřina</t>
  </si>
  <si>
    <t>Počet bodů</t>
  </si>
  <si>
    <t>Procenta</t>
  </si>
  <si>
    <t>Výsledek</t>
  </si>
  <si>
    <t>Nedostavil 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</si>
</sst>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/>
    <xf numFmtId="0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9" fontId="0" fillId="0" borderId="0" xfId="0" applyNumberFormat="1"/>
    <xf numFmtId="0" fontId="16" fillId="0" borderId="0" xfId="0" applyFont="1"/>
    <xf numFmtId="0" fontId="0" fillId="0" borderId="0" xfId="0" applyFill="1"/>
    <xf numFmtId="9" fontId="0" fillId="0" borderId="0" xfId="0" applyNumberFormat="1" applyFill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39">
    <dxf>
      <font>
        <color rgb="FFC00000"/>
      </font>
      <fill>
        <patternFill>
          <bgColor rgb="FFFFAFAF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auto="1"/>
      </font>
      <fill>
        <patternFill>
          <fgColor rgb="FF00FF00"/>
          <bgColor rgb="FF00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color rgb="FFC00000"/>
      </font>
      <fill>
        <patternFill>
          <bgColor rgb="FFFFAFAF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auto="1"/>
      </font>
      <fill>
        <patternFill>
          <fgColor rgb="FF00FF00"/>
          <bgColor rgb="FF00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9B9B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auto="1"/>
      </font>
      <fill>
        <patternFill>
          <fgColor rgb="FF00FF00"/>
          <bgColor rgb="FF00FF0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9" tint="-0.499984740745262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rgb="FFFF9B9B"/>
        </patternFill>
      </fill>
    </dxf>
    <dxf>
      <font>
        <color auto="1"/>
      </font>
      <fill>
        <patternFill>
          <fgColor rgb="FF00FF00"/>
          <bgColor rgb="FF00FF0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9" tint="-0.499984740745262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rgb="FFFF9B9B"/>
        </patternFill>
      </fill>
    </dxf>
    <dxf>
      <font>
        <color auto="1"/>
      </font>
      <fill>
        <patternFill>
          <fgColor rgb="FF00FF00"/>
          <bgColor rgb="FF00FF00"/>
        </patternFill>
      </fill>
    </dxf>
    <dxf>
      <font>
        <color auto="1"/>
      </font>
      <fill>
        <patternFill>
          <bgColor rgb="FFFF0000"/>
        </patternFill>
      </fill>
    </dxf>
    <dxf>
      <font>
        <color rgb="FFFF0000"/>
      </font>
      <fill>
        <patternFill>
          <bgColor rgb="FFFF9B9B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AFAF"/>
      <color rgb="FFFF9B9B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>
      <pane ySplit="1" topLeftCell="A2" activePane="bottomLeft" state="frozen"/>
      <selection pane="bottomLeft" activeCell="F56" sqref="F56"/>
    </sheetView>
  </sheetViews>
  <sheetFormatPr defaultRowHeight="15" x14ac:dyDescent="0.25"/>
  <cols>
    <col min="3" max="3" width="26.42578125" customWidth="1"/>
    <col min="4" max="4" width="34.28515625" customWidth="1"/>
    <col min="5" max="5" width="13.7109375" style="1" customWidth="1"/>
    <col min="6" max="6" width="13.42578125" style="6" customWidth="1"/>
    <col min="7" max="7" width="19.42578125" customWidth="1"/>
  </cols>
  <sheetData>
    <row r="1" spans="1:7" s="2" customFormat="1" ht="15.75" x14ac:dyDescent="0.25">
      <c r="A1" s="2" t="s">
        <v>0</v>
      </c>
      <c r="B1" s="2" t="s">
        <v>1</v>
      </c>
      <c r="C1" s="2" t="s">
        <v>2</v>
      </c>
      <c r="D1" s="2" t="s">
        <v>3</v>
      </c>
      <c r="E1" s="4" t="s">
        <v>101</v>
      </c>
      <c r="F1" s="3" t="s">
        <v>102</v>
      </c>
      <c r="G1" s="4" t="s">
        <v>103</v>
      </c>
    </row>
    <row r="2" spans="1:7" x14ac:dyDescent="0.25">
      <c r="A2">
        <v>1</v>
      </c>
      <c r="B2">
        <v>461001</v>
      </c>
      <c r="C2" t="s">
        <v>4</v>
      </c>
      <c r="D2" t="s">
        <v>5</v>
      </c>
      <c r="E2" s="1">
        <v>11.5</v>
      </c>
      <c r="F2" s="5">
        <f>(E2/13)</f>
        <v>0.88461538461538458</v>
      </c>
      <c r="G2" s="1" t="str">
        <f>IF(COUNTIF(F2,"&gt;65%"),"SPLNĚNO","NESPLNĚNO")</f>
        <v>SPLNĚNO</v>
      </c>
    </row>
    <row r="3" spans="1:7" x14ac:dyDescent="0.25">
      <c r="A3">
        <v>2</v>
      </c>
      <c r="B3">
        <v>460841</v>
      </c>
      <c r="C3" t="s">
        <v>6</v>
      </c>
      <c r="D3" t="s">
        <v>5</v>
      </c>
      <c r="E3" s="1">
        <v>7.5</v>
      </c>
      <c r="F3" s="5">
        <f t="shared" ref="F3:F66" si="0">(E3/13)</f>
        <v>0.57692307692307687</v>
      </c>
      <c r="G3" s="1" t="str">
        <f t="shared" ref="G3:G66" si="1">IF(COUNTIF(F3,"&gt;65%"),"SPLNĚNO","NESPLNĚNO")</f>
        <v>NESPLNĚNO</v>
      </c>
    </row>
    <row r="4" spans="1:7" x14ac:dyDescent="0.25">
      <c r="A4">
        <v>3</v>
      </c>
      <c r="B4">
        <v>460348</v>
      </c>
      <c r="C4" t="s">
        <v>7</v>
      </c>
      <c r="D4" t="s">
        <v>8</v>
      </c>
      <c r="E4" s="1">
        <v>2.5</v>
      </c>
      <c r="F4" s="5">
        <f t="shared" si="0"/>
        <v>0.19230769230769232</v>
      </c>
      <c r="G4" s="1" t="str">
        <f t="shared" si="1"/>
        <v>NESPLNĚNO</v>
      </c>
    </row>
    <row r="5" spans="1:7" x14ac:dyDescent="0.25">
      <c r="A5">
        <v>4</v>
      </c>
      <c r="B5">
        <v>461253</v>
      </c>
      <c r="C5" t="s">
        <v>9</v>
      </c>
      <c r="D5" t="s">
        <v>5</v>
      </c>
      <c r="E5" s="1">
        <v>11</v>
      </c>
      <c r="F5" s="5">
        <f t="shared" si="0"/>
        <v>0.84615384615384615</v>
      </c>
      <c r="G5" s="1" t="str">
        <f t="shared" si="1"/>
        <v>SPLNĚNO</v>
      </c>
    </row>
    <row r="6" spans="1:7" x14ac:dyDescent="0.25">
      <c r="A6">
        <v>5</v>
      </c>
      <c r="B6">
        <v>460455</v>
      </c>
      <c r="C6" t="s">
        <v>10</v>
      </c>
      <c r="D6" t="s">
        <v>5</v>
      </c>
      <c r="E6" s="1">
        <v>9</v>
      </c>
      <c r="F6" s="5">
        <f t="shared" si="0"/>
        <v>0.69230769230769229</v>
      </c>
      <c r="G6" s="1" t="str">
        <f t="shared" si="1"/>
        <v>SPLNĚNO</v>
      </c>
    </row>
    <row r="7" spans="1:7" x14ac:dyDescent="0.25">
      <c r="A7">
        <v>6</v>
      </c>
      <c r="B7">
        <v>460737</v>
      </c>
      <c r="C7" t="s">
        <v>11</v>
      </c>
      <c r="D7" t="s">
        <v>5</v>
      </c>
      <c r="E7" s="1">
        <v>7.5</v>
      </c>
      <c r="F7" s="5">
        <f t="shared" si="0"/>
        <v>0.57692307692307687</v>
      </c>
      <c r="G7" s="1" t="str">
        <f t="shared" si="1"/>
        <v>NESPLNĚNO</v>
      </c>
    </row>
    <row r="8" spans="1:7" x14ac:dyDescent="0.25">
      <c r="A8">
        <v>7</v>
      </c>
      <c r="B8">
        <v>460990</v>
      </c>
      <c r="C8" t="s">
        <v>12</v>
      </c>
      <c r="D8" t="s">
        <v>5</v>
      </c>
      <c r="E8" s="1">
        <v>10</v>
      </c>
      <c r="F8" s="5">
        <f t="shared" si="0"/>
        <v>0.76923076923076927</v>
      </c>
      <c r="G8" s="1" t="str">
        <f t="shared" si="1"/>
        <v>SPLNĚNO</v>
      </c>
    </row>
    <row r="9" spans="1:7" x14ac:dyDescent="0.25">
      <c r="A9">
        <v>8</v>
      </c>
      <c r="B9">
        <v>451549</v>
      </c>
      <c r="C9" t="s">
        <v>13</v>
      </c>
      <c r="D9" t="s">
        <v>14</v>
      </c>
      <c r="E9" s="1">
        <v>8.5</v>
      </c>
      <c r="F9" s="5">
        <f t="shared" si="0"/>
        <v>0.65384615384615385</v>
      </c>
      <c r="G9" s="1" t="str">
        <f t="shared" si="1"/>
        <v>SPLNĚNO</v>
      </c>
    </row>
    <row r="10" spans="1:7" x14ac:dyDescent="0.25">
      <c r="A10">
        <v>9</v>
      </c>
      <c r="B10">
        <v>460898</v>
      </c>
      <c r="C10" t="s">
        <v>15</v>
      </c>
      <c r="D10" t="s">
        <v>5</v>
      </c>
      <c r="E10" s="1">
        <v>8</v>
      </c>
      <c r="F10" s="5">
        <f t="shared" si="0"/>
        <v>0.61538461538461542</v>
      </c>
      <c r="G10" s="1" t="str">
        <f t="shared" si="1"/>
        <v>NESPLNĚNO</v>
      </c>
    </row>
    <row r="11" spans="1:7" x14ac:dyDescent="0.25">
      <c r="A11">
        <v>10</v>
      </c>
      <c r="B11">
        <v>460505</v>
      </c>
      <c r="C11" t="s">
        <v>16</v>
      </c>
      <c r="D11" t="s">
        <v>17</v>
      </c>
      <c r="E11" s="1">
        <v>5.5</v>
      </c>
      <c r="F11" s="5">
        <f t="shared" si="0"/>
        <v>0.42307692307692307</v>
      </c>
      <c r="G11" s="1" t="str">
        <f t="shared" si="1"/>
        <v>NESPLNĚNO</v>
      </c>
    </row>
    <row r="12" spans="1:7" x14ac:dyDescent="0.25">
      <c r="A12">
        <v>11</v>
      </c>
      <c r="B12">
        <v>460910</v>
      </c>
      <c r="C12" t="s">
        <v>18</v>
      </c>
      <c r="D12" t="s">
        <v>5</v>
      </c>
      <c r="E12" s="1">
        <v>8.5</v>
      </c>
      <c r="F12" s="5">
        <f t="shared" si="0"/>
        <v>0.65384615384615385</v>
      </c>
      <c r="G12" s="1" t="str">
        <f t="shared" si="1"/>
        <v>SPLNĚNO</v>
      </c>
    </row>
    <row r="13" spans="1:7" x14ac:dyDescent="0.25">
      <c r="A13">
        <v>12</v>
      </c>
      <c r="B13">
        <v>465356</v>
      </c>
      <c r="C13" t="s">
        <v>19</v>
      </c>
      <c r="D13" t="s">
        <v>5</v>
      </c>
      <c r="E13" s="1">
        <v>11</v>
      </c>
      <c r="F13" s="5">
        <f t="shared" si="0"/>
        <v>0.84615384615384615</v>
      </c>
      <c r="G13" s="1" t="str">
        <f t="shared" si="1"/>
        <v>SPLNĚNO</v>
      </c>
    </row>
    <row r="14" spans="1:7" x14ac:dyDescent="0.25">
      <c r="A14">
        <v>13</v>
      </c>
      <c r="B14">
        <v>460835</v>
      </c>
      <c r="C14" t="s">
        <v>20</v>
      </c>
      <c r="D14" t="s">
        <v>5</v>
      </c>
      <c r="E14" s="1">
        <v>9</v>
      </c>
      <c r="F14" s="5">
        <f t="shared" si="0"/>
        <v>0.69230769230769229</v>
      </c>
      <c r="G14" s="1" t="str">
        <f t="shared" si="1"/>
        <v>SPLNĚNO</v>
      </c>
    </row>
    <row r="15" spans="1:7" x14ac:dyDescent="0.25">
      <c r="A15">
        <v>14</v>
      </c>
      <c r="B15">
        <v>460558</v>
      </c>
      <c r="C15" t="s">
        <v>21</v>
      </c>
      <c r="D15" t="s">
        <v>17</v>
      </c>
      <c r="E15" s="1">
        <v>11</v>
      </c>
      <c r="F15" s="5">
        <f t="shared" si="0"/>
        <v>0.84615384615384615</v>
      </c>
      <c r="G15" s="1" t="str">
        <f t="shared" si="1"/>
        <v>SPLNĚNO</v>
      </c>
    </row>
    <row r="16" spans="1:7" x14ac:dyDescent="0.25">
      <c r="A16">
        <v>15</v>
      </c>
      <c r="B16">
        <v>450931</v>
      </c>
      <c r="C16" t="s">
        <v>22</v>
      </c>
      <c r="D16" t="s">
        <v>23</v>
      </c>
      <c r="E16" s="1">
        <v>5.5</v>
      </c>
      <c r="F16" s="5">
        <f t="shared" si="0"/>
        <v>0.42307692307692307</v>
      </c>
      <c r="G16" s="1" t="str">
        <f t="shared" si="1"/>
        <v>NESPLNĚNO</v>
      </c>
    </row>
    <row r="17" spans="1:7" x14ac:dyDescent="0.25">
      <c r="A17">
        <v>16</v>
      </c>
      <c r="B17">
        <v>461094</v>
      </c>
      <c r="C17" t="s">
        <v>24</v>
      </c>
      <c r="D17" t="s">
        <v>5</v>
      </c>
      <c r="E17" s="1">
        <v>6.5</v>
      </c>
      <c r="F17" s="5">
        <f t="shared" si="0"/>
        <v>0.5</v>
      </c>
      <c r="G17" s="1" t="str">
        <f t="shared" si="1"/>
        <v>NESPLNĚNO</v>
      </c>
    </row>
    <row r="18" spans="1:7" x14ac:dyDescent="0.25">
      <c r="A18">
        <v>17</v>
      </c>
      <c r="B18">
        <v>451569</v>
      </c>
      <c r="C18" t="s">
        <v>25</v>
      </c>
      <c r="D18" t="s">
        <v>5</v>
      </c>
      <c r="E18" s="1">
        <v>8</v>
      </c>
      <c r="F18" s="5">
        <f t="shared" si="0"/>
        <v>0.61538461538461542</v>
      </c>
      <c r="G18" s="1" t="str">
        <f t="shared" si="1"/>
        <v>NESPLNĚNO</v>
      </c>
    </row>
    <row r="19" spans="1:7" x14ac:dyDescent="0.25">
      <c r="A19">
        <v>18</v>
      </c>
      <c r="B19">
        <v>461165</v>
      </c>
      <c r="C19" t="s">
        <v>26</v>
      </c>
      <c r="D19" t="s">
        <v>5</v>
      </c>
      <c r="E19" s="1">
        <v>6</v>
      </c>
      <c r="F19" s="5">
        <f t="shared" si="0"/>
        <v>0.46153846153846156</v>
      </c>
      <c r="G19" s="1" t="str">
        <f t="shared" si="1"/>
        <v>NESPLNĚNO</v>
      </c>
    </row>
    <row r="20" spans="1:7" x14ac:dyDescent="0.25">
      <c r="A20">
        <v>19</v>
      </c>
      <c r="B20">
        <v>460427</v>
      </c>
      <c r="C20" t="s">
        <v>27</v>
      </c>
      <c r="D20" t="s">
        <v>5</v>
      </c>
      <c r="E20" s="1">
        <v>7</v>
      </c>
      <c r="F20" s="5">
        <f t="shared" si="0"/>
        <v>0.53846153846153844</v>
      </c>
      <c r="G20" s="1" t="str">
        <f t="shared" si="1"/>
        <v>NESPLNĚNO</v>
      </c>
    </row>
    <row r="21" spans="1:7" x14ac:dyDescent="0.25">
      <c r="A21">
        <v>20</v>
      </c>
      <c r="B21">
        <v>461009</v>
      </c>
      <c r="C21" t="s">
        <v>28</v>
      </c>
      <c r="D21" t="s">
        <v>5</v>
      </c>
      <c r="E21" s="1">
        <v>7.5</v>
      </c>
      <c r="F21" s="5">
        <f t="shared" si="0"/>
        <v>0.57692307692307687</v>
      </c>
      <c r="G21" s="1" t="str">
        <f t="shared" si="1"/>
        <v>NESPLNĚNO</v>
      </c>
    </row>
    <row r="22" spans="1:7" x14ac:dyDescent="0.25">
      <c r="A22">
        <v>21</v>
      </c>
      <c r="B22">
        <v>460561</v>
      </c>
      <c r="C22" t="s">
        <v>29</v>
      </c>
      <c r="D22" t="s">
        <v>5</v>
      </c>
      <c r="E22" s="1">
        <v>4.5</v>
      </c>
      <c r="F22" s="5">
        <f t="shared" si="0"/>
        <v>0.34615384615384615</v>
      </c>
      <c r="G22" s="1" t="str">
        <f t="shared" si="1"/>
        <v>NESPLNĚNO</v>
      </c>
    </row>
    <row r="23" spans="1:7" x14ac:dyDescent="0.25">
      <c r="A23">
        <v>22</v>
      </c>
      <c r="B23">
        <v>460723</v>
      </c>
      <c r="C23" t="s">
        <v>30</v>
      </c>
      <c r="D23" t="s">
        <v>5</v>
      </c>
      <c r="E23" s="1">
        <v>7.5</v>
      </c>
      <c r="F23" s="5">
        <f t="shared" si="0"/>
        <v>0.57692307692307687</v>
      </c>
      <c r="G23" s="1" t="str">
        <f t="shared" si="1"/>
        <v>NESPLNĚNO</v>
      </c>
    </row>
    <row r="24" spans="1:7" x14ac:dyDescent="0.25">
      <c r="A24">
        <v>23</v>
      </c>
      <c r="B24">
        <v>457465</v>
      </c>
      <c r="C24" t="s">
        <v>31</v>
      </c>
      <c r="D24" t="s">
        <v>5</v>
      </c>
      <c r="E24" s="1">
        <v>10</v>
      </c>
      <c r="F24" s="5">
        <f t="shared" si="0"/>
        <v>0.76923076923076927</v>
      </c>
      <c r="G24" s="1" t="str">
        <f t="shared" si="1"/>
        <v>SPLNĚNO</v>
      </c>
    </row>
    <row r="25" spans="1:7" x14ac:dyDescent="0.25">
      <c r="A25">
        <v>24</v>
      </c>
      <c r="B25">
        <v>457936</v>
      </c>
      <c r="C25" t="s">
        <v>32</v>
      </c>
      <c r="D25" t="s">
        <v>5</v>
      </c>
      <c r="E25" s="1">
        <v>7</v>
      </c>
      <c r="F25" s="5">
        <f t="shared" si="0"/>
        <v>0.53846153846153844</v>
      </c>
      <c r="G25" s="1" t="str">
        <f t="shared" si="1"/>
        <v>NESPLNĚNO</v>
      </c>
    </row>
    <row r="26" spans="1:7" x14ac:dyDescent="0.25">
      <c r="A26">
        <v>25</v>
      </c>
      <c r="B26">
        <v>461236</v>
      </c>
      <c r="C26" t="s">
        <v>33</v>
      </c>
      <c r="D26" t="s">
        <v>5</v>
      </c>
      <c r="E26" s="1">
        <v>12</v>
      </c>
      <c r="F26" s="5">
        <f t="shared" si="0"/>
        <v>0.92307692307692313</v>
      </c>
      <c r="G26" s="1" t="str">
        <f t="shared" si="1"/>
        <v>SPLNĚNO</v>
      </c>
    </row>
    <row r="27" spans="1:7" x14ac:dyDescent="0.25">
      <c r="A27">
        <v>26</v>
      </c>
      <c r="B27">
        <v>461088</v>
      </c>
      <c r="C27" t="s">
        <v>34</v>
      </c>
      <c r="D27" t="s">
        <v>17</v>
      </c>
      <c r="E27" s="1">
        <v>9</v>
      </c>
      <c r="F27" s="5">
        <f t="shared" si="0"/>
        <v>0.69230769230769229</v>
      </c>
      <c r="G27" s="1" t="str">
        <f t="shared" si="1"/>
        <v>SPLNĚNO</v>
      </c>
    </row>
    <row r="28" spans="1:7" x14ac:dyDescent="0.25">
      <c r="A28">
        <v>27</v>
      </c>
      <c r="B28">
        <v>460685</v>
      </c>
      <c r="C28" t="s">
        <v>35</v>
      </c>
      <c r="D28" t="s">
        <v>5</v>
      </c>
      <c r="E28" s="1">
        <v>10.5</v>
      </c>
      <c r="F28" s="5">
        <f t="shared" si="0"/>
        <v>0.80769230769230771</v>
      </c>
      <c r="G28" s="1" t="str">
        <f t="shared" si="1"/>
        <v>SPLNĚNO</v>
      </c>
    </row>
    <row r="29" spans="1:7" x14ac:dyDescent="0.25">
      <c r="A29">
        <v>28</v>
      </c>
      <c r="B29">
        <v>460533</v>
      </c>
      <c r="C29" t="s">
        <v>36</v>
      </c>
      <c r="D29" t="s">
        <v>5</v>
      </c>
      <c r="E29" s="1">
        <v>7.5</v>
      </c>
      <c r="F29" s="5">
        <f t="shared" si="0"/>
        <v>0.57692307692307687</v>
      </c>
      <c r="G29" s="1" t="str">
        <f t="shared" si="1"/>
        <v>NESPLNĚNO</v>
      </c>
    </row>
    <row r="30" spans="1:7" x14ac:dyDescent="0.25">
      <c r="A30">
        <v>29</v>
      </c>
      <c r="B30">
        <v>460621</v>
      </c>
      <c r="C30" t="s">
        <v>37</v>
      </c>
      <c r="D30" t="s">
        <v>5</v>
      </c>
      <c r="E30" s="1">
        <v>6</v>
      </c>
      <c r="F30" s="5">
        <f t="shared" si="0"/>
        <v>0.46153846153846156</v>
      </c>
      <c r="G30" s="1" t="str">
        <f t="shared" si="1"/>
        <v>NESPLNĚNO</v>
      </c>
    </row>
    <row r="31" spans="1:7" x14ac:dyDescent="0.25">
      <c r="A31">
        <v>30</v>
      </c>
      <c r="B31">
        <v>460438</v>
      </c>
      <c r="C31" t="s">
        <v>38</v>
      </c>
      <c r="D31" t="s">
        <v>5</v>
      </c>
      <c r="E31" s="1">
        <v>8</v>
      </c>
      <c r="F31" s="5">
        <f t="shared" si="0"/>
        <v>0.61538461538461542</v>
      </c>
      <c r="G31" s="1" t="str">
        <f t="shared" si="1"/>
        <v>NESPLNĚNO</v>
      </c>
    </row>
    <row r="32" spans="1:7" x14ac:dyDescent="0.25">
      <c r="A32">
        <v>31</v>
      </c>
      <c r="B32">
        <v>465352</v>
      </c>
      <c r="C32" t="s">
        <v>39</v>
      </c>
      <c r="D32" t="s">
        <v>5</v>
      </c>
      <c r="E32" s="1">
        <v>2</v>
      </c>
      <c r="F32" s="5">
        <f t="shared" si="0"/>
        <v>0.15384615384615385</v>
      </c>
      <c r="G32" s="1" t="str">
        <f t="shared" si="1"/>
        <v>NESPLNĚNO</v>
      </c>
    </row>
    <row r="33" spans="1:7" x14ac:dyDescent="0.25">
      <c r="A33">
        <v>32</v>
      </c>
      <c r="B33">
        <v>460495</v>
      </c>
      <c r="C33" t="s">
        <v>40</v>
      </c>
      <c r="D33" t="s">
        <v>17</v>
      </c>
      <c r="E33" s="1">
        <v>7.5</v>
      </c>
      <c r="F33" s="5">
        <f t="shared" si="0"/>
        <v>0.57692307692307687</v>
      </c>
      <c r="G33" s="1" t="str">
        <f t="shared" si="1"/>
        <v>NESPLNĚNO</v>
      </c>
    </row>
    <row r="34" spans="1:7" x14ac:dyDescent="0.25">
      <c r="A34">
        <v>33</v>
      </c>
      <c r="B34">
        <v>459912</v>
      </c>
      <c r="C34" t="s">
        <v>41</v>
      </c>
      <c r="D34" t="s">
        <v>17</v>
      </c>
      <c r="E34" s="1">
        <v>9</v>
      </c>
      <c r="F34" s="5">
        <f t="shared" si="0"/>
        <v>0.69230769230769229</v>
      </c>
      <c r="G34" s="1" t="str">
        <f t="shared" si="1"/>
        <v>SPLNĚNO</v>
      </c>
    </row>
    <row r="35" spans="1:7" x14ac:dyDescent="0.25">
      <c r="A35">
        <v>34</v>
      </c>
      <c r="B35">
        <v>465351</v>
      </c>
      <c r="C35" t="s">
        <v>42</v>
      </c>
      <c r="D35" t="s">
        <v>17</v>
      </c>
      <c r="E35" s="1">
        <v>8.5</v>
      </c>
      <c r="F35" s="5">
        <f t="shared" si="0"/>
        <v>0.65384615384615385</v>
      </c>
      <c r="G35" s="1" t="str">
        <f t="shared" si="1"/>
        <v>SPLNĚNO</v>
      </c>
    </row>
    <row r="36" spans="1:7" x14ac:dyDescent="0.25">
      <c r="A36">
        <v>35</v>
      </c>
      <c r="B36">
        <v>437197</v>
      </c>
      <c r="C36" t="s">
        <v>43</v>
      </c>
      <c r="D36" t="s">
        <v>44</v>
      </c>
      <c r="E36" s="1">
        <v>8</v>
      </c>
      <c r="F36" s="5">
        <f t="shared" si="0"/>
        <v>0.61538461538461542</v>
      </c>
      <c r="G36" s="1" t="str">
        <f t="shared" si="1"/>
        <v>NESPLNĚNO</v>
      </c>
    </row>
    <row r="37" spans="1:7" x14ac:dyDescent="0.25">
      <c r="A37">
        <v>36</v>
      </c>
      <c r="B37">
        <v>461020</v>
      </c>
      <c r="C37" t="s">
        <v>45</v>
      </c>
      <c r="D37" t="s">
        <v>5</v>
      </c>
      <c r="E37" s="1">
        <v>4</v>
      </c>
      <c r="F37" s="5">
        <f t="shared" si="0"/>
        <v>0.30769230769230771</v>
      </c>
      <c r="G37" s="1" t="str">
        <f t="shared" si="1"/>
        <v>NESPLNĚNO</v>
      </c>
    </row>
    <row r="38" spans="1:7" x14ac:dyDescent="0.25">
      <c r="A38">
        <v>37</v>
      </c>
      <c r="B38">
        <v>461100</v>
      </c>
      <c r="C38" t="s">
        <v>46</v>
      </c>
      <c r="D38" t="s">
        <v>5</v>
      </c>
      <c r="E38" s="1">
        <v>3.5</v>
      </c>
      <c r="F38" s="5">
        <f t="shared" si="0"/>
        <v>0.26923076923076922</v>
      </c>
      <c r="G38" s="1" t="str">
        <f t="shared" si="1"/>
        <v>NESPLNĚNO</v>
      </c>
    </row>
    <row r="39" spans="1:7" x14ac:dyDescent="0.25">
      <c r="A39">
        <v>38</v>
      </c>
      <c r="B39">
        <v>460771</v>
      </c>
      <c r="C39" t="s">
        <v>47</v>
      </c>
      <c r="D39" t="s">
        <v>5</v>
      </c>
      <c r="E39" s="1">
        <v>8</v>
      </c>
      <c r="F39" s="5">
        <f t="shared" si="0"/>
        <v>0.61538461538461542</v>
      </c>
      <c r="G39" s="1" t="str">
        <f t="shared" si="1"/>
        <v>NESPLNĚNO</v>
      </c>
    </row>
    <row r="40" spans="1:7" x14ac:dyDescent="0.25">
      <c r="A40">
        <v>39</v>
      </c>
      <c r="B40">
        <v>455773</v>
      </c>
      <c r="C40" t="s">
        <v>48</v>
      </c>
      <c r="D40" t="s">
        <v>5</v>
      </c>
      <c r="E40" s="1">
        <v>3.5</v>
      </c>
      <c r="F40" s="5">
        <f t="shared" si="0"/>
        <v>0.26923076923076922</v>
      </c>
      <c r="G40" s="1" t="str">
        <f t="shared" si="1"/>
        <v>NESPLNĚNO</v>
      </c>
    </row>
    <row r="41" spans="1:7" x14ac:dyDescent="0.25">
      <c r="A41">
        <v>40</v>
      </c>
      <c r="B41">
        <v>461137</v>
      </c>
      <c r="C41" t="s">
        <v>49</v>
      </c>
      <c r="D41" t="s">
        <v>50</v>
      </c>
      <c r="E41" s="1">
        <v>5.5</v>
      </c>
      <c r="F41" s="5">
        <f t="shared" si="0"/>
        <v>0.42307692307692307</v>
      </c>
      <c r="G41" s="1" t="str">
        <f t="shared" si="1"/>
        <v>NESPLNĚNO</v>
      </c>
    </row>
    <row r="42" spans="1:7" x14ac:dyDescent="0.25">
      <c r="A42">
        <v>41</v>
      </c>
      <c r="B42">
        <v>460708</v>
      </c>
      <c r="C42" t="s">
        <v>51</v>
      </c>
      <c r="D42" t="s">
        <v>5</v>
      </c>
      <c r="E42" s="1">
        <v>10.5</v>
      </c>
      <c r="F42" s="5">
        <f t="shared" si="0"/>
        <v>0.80769230769230771</v>
      </c>
      <c r="G42" s="1" t="str">
        <f t="shared" si="1"/>
        <v>SPLNĚNO</v>
      </c>
    </row>
    <row r="43" spans="1:7" x14ac:dyDescent="0.25">
      <c r="A43">
        <v>42</v>
      </c>
      <c r="B43">
        <v>460587</v>
      </c>
      <c r="C43" t="s">
        <v>52</v>
      </c>
      <c r="D43" t="s">
        <v>17</v>
      </c>
      <c r="E43" s="1">
        <v>12</v>
      </c>
      <c r="F43" s="5">
        <f t="shared" si="0"/>
        <v>0.92307692307692313</v>
      </c>
      <c r="G43" s="1" t="str">
        <f t="shared" si="1"/>
        <v>SPLNĚNO</v>
      </c>
    </row>
    <row r="44" spans="1:7" x14ac:dyDescent="0.25">
      <c r="A44">
        <v>43</v>
      </c>
      <c r="B44">
        <v>460350</v>
      </c>
      <c r="C44" t="s">
        <v>53</v>
      </c>
      <c r="D44" t="s">
        <v>17</v>
      </c>
      <c r="E44" s="1">
        <v>9.5</v>
      </c>
      <c r="F44" s="5">
        <f t="shared" si="0"/>
        <v>0.73076923076923073</v>
      </c>
      <c r="G44" s="1" t="str">
        <f t="shared" si="1"/>
        <v>SPLNĚNO</v>
      </c>
    </row>
    <row r="45" spans="1:7" x14ac:dyDescent="0.25">
      <c r="A45">
        <v>44</v>
      </c>
      <c r="B45">
        <v>460668</v>
      </c>
      <c r="C45" t="s">
        <v>54</v>
      </c>
      <c r="D45" t="s">
        <v>5</v>
      </c>
      <c r="E45" s="1">
        <v>5</v>
      </c>
      <c r="F45" s="5">
        <f t="shared" si="0"/>
        <v>0.38461538461538464</v>
      </c>
      <c r="G45" s="1" t="str">
        <f t="shared" si="1"/>
        <v>NESPLNĚNO</v>
      </c>
    </row>
    <row r="46" spans="1:7" x14ac:dyDescent="0.25">
      <c r="A46">
        <v>45</v>
      </c>
      <c r="B46">
        <v>460870</v>
      </c>
      <c r="C46" t="s">
        <v>55</v>
      </c>
      <c r="D46" t="s">
        <v>5</v>
      </c>
      <c r="E46" s="1">
        <v>9</v>
      </c>
      <c r="F46" s="5">
        <f t="shared" si="0"/>
        <v>0.69230769230769229</v>
      </c>
      <c r="G46" s="1" t="str">
        <f t="shared" si="1"/>
        <v>SPLNĚNO</v>
      </c>
    </row>
    <row r="47" spans="1:7" x14ac:dyDescent="0.25">
      <c r="A47">
        <v>46</v>
      </c>
      <c r="B47">
        <v>461069</v>
      </c>
      <c r="C47" t="s">
        <v>56</v>
      </c>
      <c r="D47" t="s">
        <v>5</v>
      </c>
      <c r="E47" s="1">
        <v>6</v>
      </c>
      <c r="F47" s="5">
        <f t="shared" si="0"/>
        <v>0.46153846153846156</v>
      </c>
      <c r="G47" s="1" t="str">
        <f t="shared" si="1"/>
        <v>NESPLNĚNO</v>
      </c>
    </row>
    <row r="48" spans="1:7" x14ac:dyDescent="0.25">
      <c r="A48">
        <v>47</v>
      </c>
      <c r="B48">
        <v>460997</v>
      </c>
      <c r="C48" t="s">
        <v>57</v>
      </c>
      <c r="D48" t="s">
        <v>17</v>
      </c>
      <c r="E48" s="1">
        <v>7</v>
      </c>
      <c r="F48" s="5">
        <f t="shared" si="0"/>
        <v>0.53846153846153844</v>
      </c>
      <c r="G48" s="1" t="str">
        <f t="shared" si="1"/>
        <v>NESPLNĚNO</v>
      </c>
    </row>
    <row r="49" spans="1:7" x14ac:dyDescent="0.25">
      <c r="A49">
        <v>48</v>
      </c>
      <c r="B49">
        <v>461155</v>
      </c>
      <c r="C49" t="s">
        <v>58</v>
      </c>
      <c r="D49" t="s">
        <v>5</v>
      </c>
      <c r="E49" s="1">
        <v>9.5</v>
      </c>
      <c r="F49" s="5">
        <f t="shared" si="0"/>
        <v>0.73076923076923073</v>
      </c>
      <c r="G49" s="1" t="str">
        <f t="shared" si="1"/>
        <v>SPLNĚNO</v>
      </c>
    </row>
    <row r="50" spans="1:7" x14ac:dyDescent="0.25">
      <c r="A50">
        <v>49</v>
      </c>
      <c r="B50">
        <v>460896</v>
      </c>
      <c r="C50" t="s">
        <v>59</v>
      </c>
      <c r="D50" t="s">
        <v>5</v>
      </c>
      <c r="E50" s="1">
        <v>2.5</v>
      </c>
      <c r="F50" s="5">
        <f t="shared" si="0"/>
        <v>0.19230769230769232</v>
      </c>
      <c r="G50" s="1" t="str">
        <f t="shared" si="1"/>
        <v>NESPLNĚNO</v>
      </c>
    </row>
    <row r="51" spans="1:7" x14ac:dyDescent="0.25">
      <c r="A51">
        <v>50</v>
      </c>
      <c r="B51">
        <v>460879</v>
      </c>
      <c r="C51" t="s">
        <v>60</v>
      </c>
      <c r="D51" t="s">
        <v>8</v>
      </c>
      <c r="E51" s="1">
        <v>1</v>
      </c>
      <c r="F51" s="5">
        <f t="shared" si="0"/>
        <v>7.6923076923076927E-2</v>
      </c>
      <c r="G51" s="1" t="str">
        <f t="shared" si="1"/>
        <v>NESPLNĚNO</v>
      </c>
    </row>
    <row r="52" spans="1:7" x14ac:dyDescent="0.25">
      <c r="A52">
        <v>51</v>
      </c>
      <c r="B52">
        <v>451838</v>
      </c>
      <c r="C52" t="s">
        <v>61</v>
      </c>
      <c r="D52" t="s">
        <v>44</v>
      </c>
      <c r="E52" s="1">
        <v>10.5</v>
      </c>
      <c r="F52" s="5">
        <f t="shared" si="0"/>
        <v>0.80769230769230771</v>
      </c>
      <c r="G52" s="1" t="str">
        <f t="shared" si="1"/>
        <v>SPLNĚNO</v>
      </c>
    </row>
    <row r="53" spans="1:7" x14ac:dyDescent="0.25">
      <c r="A53">
        <v>52</v>
      </c>
      <c r="B53">
        <v>461277</v>
      </c>
      <c r="C53" t="s">
        <v>62</v>
      </c>
      <c r="D53" t="s">
        <v>17</v>
      </c>
      <c r="E53" s="1">
        <v>9</v>
      </c>
      <c r="F53" s="5">
        <f t="shared" si="0"/>
        <v>0.69230769230769229</v>
      </c>
      <c r="G53" s="1" t="str">
        <f t="shared" si="1"/>
        <v>SPLNĚNO</v>
      </c>
    </row>
    <row r="54" spans="1:7" x14ac:dyDescent="0.25">
      <c r="A54">
        <v>53</v>
      </c>
      <c r="B54">
        <v>461036</v>
      </c>
      <c r="C54" t="s">
        <v>63</v>
      </c>
      <c r="D54" t="s">
        <v>5</v>
      </c>
      <c r="E54" s="1">
        <v>8</v>
      </c>
      <c r="F54" s="5">
        <f t="shared" si="0"/>
        <v>0.61538461538461542</v>
      </c>
      <c r="G54" s="1" t="str">
        <f t="shared" si="1"/>
        <v>NESPLNĚNO</v>
      </c>
    </row>
    <row r="55" spans="1:7" x14ac:dyDescent="0.25">
      <c r="A55">
        <v>54</v>
      </c>
      <c r="B55">
        <v>445335</v>
      </c>
      <c r="C55" t="s">
        <v>64</v>
      </c>
      <c r="D55" t="s">
        <v>5</v>
      </c>
      <c r="E55" s="1">
        <v>7</v>
      </c>
      <c r="F55" s="5">
        <f t="shared" si="0"/>
        <v>0.53846153846153844</v>
      </c>
      <c r="G55" s="1" t="str">
        <f t="shared" si="1"/>
        <v>NESPLNĚNO</v>
      </c>
    </row>
    <row r="56" spans="1:7" x14ac:dyDescent="0.25">
      <c r="A56">
        <v>55</v>
      </c>
      <c r="B56">
        <v>465326</v>
      </c>
      <c r="C56" t="s">
        <v>65</v>
      </c>
      <c r="D56" t="s">
        <v>17</v>
      </c>
      <c r="E56" s="1">
        <v>2</v>
      </c>
      <c r="F56" s="5">
        <f t="shared" si="0"/>
        <v>0.15384615384615385</v>
      </c>
      <c r="G56" s="1" t="str">
        <f t="shared" si="1"/>
        <v>NESPLNĚNO</v>
      </c>
    </row>
    <row r="57" spans="1:7" x14ac:dyDescent="0.25">
      <c r="A57">
        <v>56</v>
      </c>
      <c r="B57">
        <v>460563</v>
      </c>
      <c r="C57" t="s">
        <v>66</v>
      </c>
      <c r="D57" t="s">
        <v>5</v>
      </c>
      <c r="E57" s="1">
        <v>10</v>
      </c>
      <c r="F57" s="5">
        <f t="shared" si="0"/>
        <v>0.76923076923076927</v>
      </c>
      <c r="G57" s="1" t="str">
        <f t="shared" si="1"/>
        <v>SPLNĚNO</v>
      </c>
    </row>
    <row r="58" spans="1:7" x14ac:dyDescent="0.25">
      <c r="A58">
        <v>57</v>
      </c>
      <c r="B58">
        <v>451515</v>
      </c>
      <c r="C58" t="s">
        <v>67</v>
      </c>
      <c r="D58" t="s">
        <v>5</v>
      </c>
      <c r="E58" s="1">
        <v>9</v>
      </c>
      <c r="F58" s="5">
        <f t="shared" si="0"/>
        <v>0.69230769230769229</v>
      </c>
      <c r="G58" s="1" t="str">
        <f t="shared" si="1"/>
        <v>SPLNĚNO</v>
      </c>
    </row>
    <row r="59" spans="1:7" x14ac:dyDescent="0.25">
      <c r="A59">
        <v>58</v>
      </c>
      <c r="B59">
        <v>461123</v>
      </c>
      <c r="C59" t="s">
        <v>68</v>
      </c>
      <c r="D59" t="s">
        <v>5</v>
      </c>
      <c r="E59" s="1">
        <v>4.5</v>
      </c>
      <c r="F59" s="5">
        <f t="shared" si="0"/>
        <v>0.34615384615384615</v>
      </c>
      <c r="G59" s="1" t="str">
        <f t="shared" si="1"/>
        <v>NESPLNĚNO</v>
      </c>
    </row>
    <row r="60" spans="1:7" x14ac:dyDescent="0.25">
      <c r="A60">
        <v>59</v>
      </c>
      <c r="B60">
        <v>460790</v>
      </c>
      <c r="C60" t="s">
        <v>69</v>
      </c>
      <c r="D60" t="s">
        <v>5</v>
      </c>
      <c r="E60" s="1">
        <v>6.5</v>
      </c>
      <c r="F60" s="5">
        <f t="shared" si="0"/>
        <v>0.5</v>
      </c>
      <c r="G60" s="1" t="str">
        <f t="shared" si="1"/>
        <v>NESPLNĚNO</v>
      </c>
    </row>
    <row r="61" spans="1:7" x14ac:dyDescent="0.25">
      <c r="A61">
        <v>60</v>
      </c>
      <c r="B61">
        <v>460581</v>
      </c>
      <c r="C61" t="s">
        <v>70</v>
      </c>
      <c r="D61" t="s">
        <v>17</v>
      </c>
      <c r="E61" s="1">
        <v>8.5</v>
      </c>
      <c r="F61" s="5">
        <f t="shared" si="0"/>
        <v>0.65384615384615385</v>
      </c>
      <c r="G61" s="1" t="str">
        <f t="shared" si="1"/>
        <v>SPLNĚNO</v>
      </c>
    </row>
    <row r="62" spans="1:7" x14ac:dyDescent="0.25">
      <c r="A62">
        <v>61</v>
      </c>
      <c r="B62">
        <v>461239</v>
      </c>
      <c r="C62" t="s">
        <v>71</v>
      </c>
      <c r="D62" t="s">
        <v>5</v>
      </c>
      <c r="E62" s="1">
        <v>7.5</v>
      </c>
      <c r="F62" s="5">
        <f t="shared" si="0"/>
        <v>0.57692307692307687</v>
      </c>
      <c r="G62" s="1" t="str">
        <f t="shared" si="1"/>
        <v>NESPLNĚNO</v>
      </c>
    </row>
    <row r="63" spans="1:7" x14ac:dyDescent="0.25">
      <c r="A63">
        <v>62</v>
      </c>
      <c r="B63">
        <v>460933</v>
      </c>
      <c r="C63" t="s">
        <v>72</v>
      </c>
      <c r="D63" t="s">
        <v>5</v>
      </c>
      <c r="E63" s="1">
        <v>4</v>
      </c>
      <c r="F63" s="5">
        <f t="shared" si="0"/>
        <v>0.30769230769230771</v>
      </c>
      <c r="G63" s="1" t="str">
        <f t="shared" si="1"/>
        <v>NESPLNĚNO</v>
      </c>
    </row>
    <row r="64" spans="1:7" x14ac:dyDescent="0.25">
      <c r="A64">
        <v>63</v>
      </c>
      <c r="B64">
        <v>460536</v>
      </c>
      <c r="C64" t="s">
        <v>73</v>
      </c>
      <c r="D64" t="s">
        <v>5</v>
      </c>
      <c r="E64" s="1">
        <v>7.5</v>
      </c>
      <c r="F64" s="5">
        <f t="shared" si="0"/>
        <v>0.57692307692307687</v>
      </c>
      <c r="G64" s="1" t="str">
        <f t="shared" si="1"/>
        <v>NESPLNĚNO</v>
      </c>
    </row>
    <row r="65" spans="1:7" x14ac:dyDescent="0.25">
      <c r="A65">
        <v>64</v>
      </c>
      <c r="B65">
        <v>460676</v>
      </c>
      <c r="C65" t="s">
        <v>74</v>
      </c>
      <c r="D65" t="s">
        <v>8</v>
      </c>
      <c r="E65" s="1">
        <v>10</v>
      </c>
      <c r="F65" s="5">
        <f t="shared" si="0"/>
        <v>0.76923076923076927</v>
      </c>
      <c r="G65" s="1" t="str">
        <f t="shared" si="1"/>
        <v>SPLNĚNO</v>
      </c>
    </row>
    <row r="66" spans="1:7" x14ac:dyDescent="0.25">
      <c r="A66">
        <v>65</v>
      </c>
      <c r="B66">
        <v>461298</v>
      </c>
      <c r="C66" t="s">
        <v>75</v>
      </c>
      <c r="D66" t="s">
        <v>5</v>
      </c>
      <c r="E66" s="1">
        <v>7.5</v>
      </c>
      <c r="F66" s="5">
        <f t="shared" si="0"/>
        <v>0.57692307692307687</v>
      </c>
      <c r="G66" s="1" t="str">
        <f t="shared" si="1"/>
        <v>NESPLNĚNO</v>
      </c>
    </row>
    <row r="67" spans="1:7" x14ac:dyDescent="0.25">
      <c r="A67">
        <v>66</v>
      </c>
      <c r="B67">
        <v>451731</v>
      </c>
      <c r="C67" t="s">
        <v>76</v>
      </c>
      <c r="D67" t="s">
        <v>44</v>
      </c>
      <c r="E67" s="1">
        <v>8</v>
      </c>
      <c r="F67" s="5">
        <f t="shared" ref="F67:F89" si="2">(E67/13)</f>
        <v>0.61538461538461542</v>
      </c>
      <c r="G67" s="1" t="str">
        <f t="shared" ref="G67:G89" si="3">IF(COUNTIF(F67,"&gt;65%"),"SPLNĚNO","NESPLNĚNO")</f>
        <v>NESPLNĚNO</v>
      </c>
    </row>
    <row r="68" spans="1:7" x14ac:dyDescent="0.25">
      <c r="A68">
        <v>67</v>
      </c>
      <c r="B68">
        <v>460516</v>
      </c>
      <c r="C68" t="s">
        <v>77</v>
      </c>
      <c r="D68" t="s">
        <v>17</v>
      </c>
      <c r="E68" s="1">
        <v>4.5</v>
      </c>
      <c r="F68" s="5">
        <f t="shared" si="2"/>
        <v>0.34615384615384615</v>
      </c>
      <c r="G68" s="1" t="str">
        <f t="shared" si="3"/>
        <v>NESPLNĚNO</v>
      </c>
    </row>
    <row r="69" spans="1:7" x14ac:dyDescent="0.25">
      <c r="A69">
        <v>68</v>
      </c>
      <c r="B69">
        <v>461127</v>
      </c>
      <c r="C69" t="s">
        <v>78</v>
      </c>
      <c r="D69" t="s">
        <v>5</v>
      </c>
      <c r="E69" s="1">
        <v>5</v>
      </c>
      <c r="F69" s="5">
        <f t="shared" si="2"/>
        <v>0.38461538461538464</v>
      </c>
      <c r="G69" s="1" t="str">
        <f t="shared" si="3"/>
        <v>NESPLNĚNO</v>
      </c>
    </row>
    <row r="70" spans="1:7" x14ac:dyDescent="0.25">
      <c r="A70">
        <v>69</v>
      </c>
      <c r="B70">
        <v>460430</v>
      </c>
      <c r="C70" t="s">
        <v>79</v>
      </c>
      <c r="D70" t="s">
        <v>5</v>
      </c>
      <c r="E70" s="1">
        <v>7.5</v>
      </c>
      <c r="F70" s="5">
        <f t="shared" si="2"/>
        <v>0.57692307692307687</v>
      </c>
      <c r="G70" s="1" t="str">
        <f t="shared" si="3"/>
        <v>NESPLNĚNO</v>
      </c>
    </row>
    <row r="71" spans="1:7" x14ac:dyDescent="0.25">
      <c r="A71">
        <v>70</v>
      </c>
      <c r="B71">
        <v>461110</v>
      </c>
      <c r="C71" t="s">
        <v>80</v>
      </c>
      <c r="D71" t="s">
        <v>17</v>
      </c>
      <c r="E71" s="1">
        <v>10.5</v>
      </c>
      <c r="F71" s="5">
        <f t="shared" si="2"/>
        <v>0.80769230769230771</v>
      </c>
      <c r="G71" s="1" t="str">
        <f t="shared" si="3"/>
        <v>SPLNĚNO</v>
      </c>
    </row>
    <row r="72" spans="1:7" x14ac:dyDescent="0.25">
      <c r="A72">
        <v>71</v>
      </c>
      <c r="B72">
        <v>460654</v>
      </c>
      <c r="C72" t="s">
        <v>81</v>
      </c>
      <c r="D72" t="s">
        <v>5</v>
      </c>
      <c r="E72" s="1">
        <v>6</v>
      </c>
      <c r="F72" s="5">
        <f t="shared" si="2"/>
        <v>0.46153846153846156</v>
      </c>
      <c r="G72" s="1" t="str">
        <f t="shared" si="3"/>
        <v>NESPLNĚNO</v>
      </c>
    </row>
    <row r="73" spans="1:7" x14ac:dyDescent="0.25">
      <c r="A73">
        <v>72</v>
      </c>
      <c r="B73">
        <v>465361</v>
      </c>
      <c r="C73" t="s">
        <v>82</v>
      </c>
      <c r="D73" t="s">
        <v>17</v>
      </c>
      <c r="E73" s="1">
        <v>3.5</v>
      </c>
      <c r="F73" s="5">
        <f t="shared" si="2"/>
        <v>0.26923076923076922</v>
      </c>
      <c r="G73" s="1" t="str">
        <f t="shared" si="3"/>
        <v>NESPLNĚNO</v>
      </c>
    </row>
    <row r="74" spans="1:7" x14ac:dyDescent="0.25">
      <c r="A74">
        <v>73</v>
      </c>
      <c r="B74">
        <v>460551</v>
      </c>
      <c r="C74" t="s">
        <v>83</v>
      </c>
      <c r="D74" t="s">
        <v>5</v>
      </c>
      <c r="E74" s="1">
        <v>9.5</v>
      </c>
      <c r="F74" s="5">
        <f t="shared" si="2"/>
        <v>0.73076923076923073</v>
      </c>
      <c r="G74" s="1" t="str">
        <f t="shared" si="3"/>
        <v>SPLNĚNO</v>
      </c>
    </row>
    <row r="75" spans="1:7" x14ac:dyDescent="0.25">
      <c r="A75">
        <v>74</v>
      </c>
      <c r="B75">
        <v>460791</v>
      </c>
      <c r="C75" t="s">
        <v>84</v>
      </c>
      <c r="D75" t="s">
        <v>5</v>
      </c>
      <c r="E75" s="1">
        <v>5.5</v>
      </c>
      <c r="F75" s="5">
        <f t="shared" si="2"/>
        <v>0.42307692307692307</v>
      </c>
      <c r="G75" s="1" t="str">
        <f t="shared" si="3"/>
        <v>NESPLNĚNO</v>
      </c>
    </row>
    <row r="76" spans="1:7" x14ac:dyDescent="0.25">
      <c r="A76">
        <v>75</v>
      </c>
      <c r="B76">
        <v>422760</v>
      </c>
      <c r="C76" t="s">
        <v>85</v>
      </c>
      <c r="D76" t="s">
        <v>14</v>
      </c>
      <c r="E76" s="1">
        <v>4</v>
      </c>
      <c r="F76" s="5">
        <f t="shared" si="2"/>
        <v>0.30769230769230771</v>
      </c>
      <c r="G76" s="1" t="str">
        <f t="shared" si="3"/>
        <v>NESPLNĚNO</v>
      </c>
    </row>
    <row r="77" spans="1:7" x14ac:dyDescent="0.25">
      <c r="A77">
        <v>76</v>
      </c>
      <c r="B77">
        <v>458126</v>
      </c>
      <c r="C77" t="s">
        <v>86</v>
      </c>
      <c r="D77" t="s">
        <v>87</v>
      </c>
      <c r="E77" s="1">
        <v>6</v>
      </c>
      <c r="F77" s="5">
        <f t="shared" si="2"/>
        <v>0.46153846153846156</v>
      </c>
      <c r="G77" s="1" t="str">
        <f t="shared" si="3"/>
        <v>NESPLNĚNO</v>
      </c>
    </row>
    <row r="78" spans="1:7" x14ac:dyDescent="0.25">
      <c r="A78">
        <v>77</v>
      </c>
      <c r="B78">
        <v>460840</v>
      </c>
      <c r="C78" t="s">
        <v>88</v>
      </c>
      <c r="D78" t="s">
        <v>89</v>
      </c>
      <c r="E78" s="1">
        <v>3.5</v>
      </c>
      <c r="F78" s="5">
        <f t="shared" si="2"/>
        <v>0.26923076923076922</v>
      </c>
      <c r="G78" s="1" t="str">
        <f t="shared" si="3"/>
        <v>NESPLNĚNO</v>
      </c>
    </row>
    <row r="79" spans="1:7" x14ac:dyDescent="0.25">
      <c r="A79">
        <v>78</v>
      </c>
      <c r="B79">
        <v>460556</v>
      </c>
      <c r="C79" t="s">
        <v>90</v>
      </c>
      <c r="D79" t="s">
        <v>5</v>
      </c>
      <c r="E79" s="1">
        <v>4</v>
      </c>
      <c r="F79" s="5">
        <f t="shared" si="2"/>
        <v>0.30769230769230771</v>
      </c>
      <c r="G79" s="1" t="str">
        <f t="shared" si="3"/>
        <v>NESPLNĚNO</v>
      </c>
    </row>
    <row r="80" spans="1:7" x14ac:dyDescent="0.25">
      <c r="A80">
        <v>79</v>
      </c>
      <c r="B80">
        <v>460395</v>
      </c>
      <c r="C80" t="s">
        <v>91</v>
      </c>
      <c r="D80" t="s">
        <v>5</v>
      </c>
      <c r="E80" s="1">
        <v>5.5</v>
      </c>
      <c r="F80" s="5">
        <f t="shared" si="2"/>
        <v>0.42307692307692307</v>
      </c>
      <c r="G80" s="1" t="str">
        <f t="shared" si="3"/>
        <v>NESPLNĚNO</v>
      </c>
    </row>
    <row r="81" spans="1:7" x14ac:dyDescent="0.25">
      <c r="A81">
        <v>80</v>
      </c>
      <c r="B81">
        <v>423485</v>
      </c>
      <c r="C81" t="s">
        <v>92</v>
      </c>
      <c r="D81" t="s">
        <v>89</v>
      </c>
      <c r="E81" s="1">
        <v>4</v>
      </c>
      <c r="F81" s="5">
        <f t="shared" si="2"/>
        <v>0.30769230769230771</v>
      </c>
      <c r="G81" s="1" t="str">
        <f t="shared" si="3"/>
        <v>NESPLNĚNO</v>
      </c>
    </row>
    <row r="82" spans="1:7" x14ac:dyDescent="0.25">
      <c r="A82">
        <v>81</v>
      </c>
      <c r="B82">
        <v>460988</v>
      </c>
      <c r="C82" t="s">
        <v>93</v>
      </c>
      <c r="D82" t="s">
        <v>5</v>
      </c>
      <c r="E82" s="1">
        <v>13</v>
      </c>
      <c r="F82" s="5">
        <f t="shared" si="2"/>
        <v>1</v>
      </c>
      <c r="G82" s="1" t="str">
        <f t="shared" si="3"/>
        <v>SPLNĚNO</v>
      </c>
    </row>
    <row r="83" spans="1:7" x14ac:dyDescent="0.25">
      <c r="A83">
        <v>82</v>
      </c>
      <c r="B83">
        <v>451293</v>
      </c>
      <c r="C83" t="s">
        <v>94</v>
      </c>
      <c r="D83" t="s">
        <v>23</v>
      </c>
      <c r="E83" s="1">
        <v>5.5</v>
      </c>
      <c r="F83" s="5">
        <f t="shared" si="2"/>
        <v>0.42307692307692307</v>
      </c>
      <c r="G83" s="1" t="str">
        <f t="shared" si="3"/>
        <v>NESPLNĚNO</v>
      </c>
    </row>
    <row r="84" spans="1:7" x14ac:dyDescent="0.25">
      <c r="A84">
        <v>83</v>
      </c>
      <c r="B84">
        <v>460823</v>
      </c>
      <c r="C84" t="s">
        <v>95</v>
      </c>
      <c r="D84" t="s">
        <v>5</v>
      </c>
      <c r="E84" s="1">
        <v>6.6</v>
      </c>
      <c r="F84" s="5">
        <f t="shared" si="2"/>
        <v>0.50769230769230766</v>
      </c>
      <c r="G84" s="1" t="str">
        <f t="shared" si="3"/>
        <v>NESPLNĚNO</v>
      </c>
    </row>
    <row r="85" spans="1:7" x14ac:dyDescent="0.25">
      <c r="A85">
        <v>84</v>
      </c>
      <c r="B85">
        <v>460884</v>
      </c>
      <c r="C85" t="s">
        <v>96</v>
      </c>
      <c r="D85" t="s">
        <v>5</v>
      </c>
      <c r="E85" s="1">
        <v>7.5</v>
      </c>
      <c r="F85" s="5">
        <f t="shared" si="2"/>
        <v>0.57692307692307687</v>
      </c>
      <c r="G85" s="1" t="str">
        <f t="shared" si="3"/>
        <v>NESPLNĚNO</v>
      </c>
    </row>
    <row r="86" spans="1:7" x14ac:dyDescent="0.25">
      <c r="A86">
        <v>85</v>
      </c>
      <c r="B86">
        <v>460724</v>
      </c>
      <c r="C86" t="s">
        <v>97</v>
      </c>
      <c r="D86" t="s">
        <v>5</v>
      </c>
      <c r="F86" s="5">
        <f t="shared" si="2"/>
        <v>0</v>
      </c>
      <c r="G86" s="1" t="str">
        <f t="shared" si="3"/>
        <v>NESPLNĚNO</v>
      </c>
    </row>
    <row r="87" spans="1:7" x14ac:dyDescent="0.25">
      <c r="A87">
        <v>86</v>
      </c>
      <c r="B87">
        <v>460356</v>
      </c>
      <c r="C87" t="s">
        <v>98</v>
      </c>
      <c r="D87" t="s">
        <v>5</v>
      </c>
      <c r="E87" s="1">
        <v>9</v>
      </c>
      <c r="F87" s="5">
        <f t="shared" si="2"/>
        <v>0.69230769230769229</v>
      </c>
      <c r="G87" s="1" t="str">
        <f t="shared" si="3"/>
        <v>SPLNĚNO</v>
      </c>
    </row>
    <row r="88" spans="1:7" x14ac:dyDescent="0.25">
      <c r="A88">
        <v>87</v>
      </c>
      <c r="B88">
        <v>460931</v>
      </c>
      <c r="C88" t="s">
        <v>99</v>
      </c>
      <c r="D88" t="s">
        <v>5</v>
      </c>
      <c r="E88" s="1">
        <v>5</v>
      </c>
      <c r="F88" s="5">
        <f t="shared" si="2"/>
        <v>0.38461538461538464</v>
      </c>
      <c r="G88" s="1" t="str">
        <f t="shared" si="3"/>
        <v>NESPLNĚNO</v>
      </c>
    </row>
    <row r="89" spans="1:7" x14ac:dyDescent="0.25">
      <c r="A89">
        <v>88</v>
      </c>
      <c r="B89">
        <v>461101</v>
      </c>
      <c r="C89" t="s">
        <v>100</v>
      </c>
      <c r="D89" t="s">
        <v>5</v>
      </c>
      <c r="E89" s="1">
        <v>9</v>
      </c>
      <c r="F89" s="5">
        <f t="shared" si="2"/>
        <v>0.69230769230769229</v>
      </c>
      <c r="G89" s="1" t="str">
        <f t="shared" si="3"/>
        <v>SPLNĚNO</v>
      </c>
    </row>
    <row r="91" spans="1:7" x14ac:dyDescent="0.25">
      <c r="G91" s="1"/>
    </row>
  </sheetData>
  <autoFilter ref="A1:G91"/>
  <conditionalFormatting sqref="F2:F89">
    <cfRule type="cellIs" dxfId="38" priority="7" operator="greaterThan">
      <formula>75</formula>
    </cfRule>
    <cfRule type="cellIs" dxfId="37" priority="6" operator="greaterThan">
      <formula>0.5</formula>
    </cfRule>
    <cfRule type="cellIs" dxfId="36" priority="5" operator="greaterThan">
      <formula>0.65</formula>
    </cfRule>
    <cfRule type="cellIs" dxfId="35" priority="4" operator="greaterThan">
      <formula>0.65</formula>
    </cfRule>
    <cfRule type="cellIs" dxfId="34" priority="3" operator="lessThan">
      <formula>0.65</formula>
    </cfRule>
  </conditionalFormatting>
  <conditionalFormatting sqref="G2:G89 G91">
    <cfRule type="containsText" dxfId="33" priority="2" operator="containsText" text="SPLNĚNO">
      <formula>NOT(ISERROR(SEARCH("SPLNĚNO",G2)))</formula>
    </cfRule>
    <cfRule type="containsText" dxfId="32" priority="1" operator="containsText" text="NESPLNĚNO">
      <formula>NOT(ISERROR(SEARCH("NESPLNĚNO",G2)))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I23" sqref="I23"/>
    </sheetView>
  </sheetViews>
  <sheetFormatPr defaultRowHeight="15" x14ac:dyDescent="0.25"/>
  <cols>
    <col min="2" max="2" width="10.85546875" customWidth="1"/>
    <col min="3" max="3" width="24.85546875" customWidth="1"/>
    <col min="4" max="4" width="34.42578125" customWidth="1"/>
    <col min="5" max="5" width="11.5703125" customWidth="1"/>
    <col min="6" max="6" width="11.42578125" customWidth="1"/>
    <col min="7" max="7" width="13.85546875" customWidth="1"/>
  </cols>
  <sheetData>
    <row r="1" spans="1:7" s="8" customFormat="1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101</v>
      </c>
      <c r="F1" s="8" t="s">
        <v>102</v>
      </c>
      <c r="G1" s="8" t="s">
        <v>103</v>
      </c>
    </row>
    <row r="2" spans="1:7" x14ac:dyDescent="0.25">
      <c r="A2" s="9">
        <v>1</v>
      </c>
      <c r="B2" s="9">
        <v>460841</v>
      </c>
      <c r="C2" s="9" t="s">
        <v>6</v>
      </c>
      <c r="D2" s="9" t="s">
        <v>5</v>
      </c>
      <c r="E2" s="9">
        <v>13</v>
      </c>
      <c r="F2" s="10">
        <v>0.72</v>
      </c>
      <c r="G2" t="str">
        <f>IF(COUNTIF(F2,"&gt;55%"),"SPLNĚNO","NESPLNĚNO")</f>
        <v>SPLNĚNO</v>
      </c>
    </row>
    <row r="3" spans="1:7" x14ac:dyDescent="0.25">
      <c r="A3" s="9">
        <v>2</v>
      </c>
      <c r="B3" s="9">
        <v>460737</v>
      </c>
      <c r="C3" s="9" t="s">
        <v>11</v>
      </c>
      <c r="D3" s="9" t="s">
        <v>5</v>
      </c>
      <c r="E3" s="9">
        <v>14</v>
      </c>
      <c r="F3" s="10">
        <v>0.78</v>
      </c>
      <c r="G3" t="str">
        <f t="shared" ref="G3:G29" si="0">IF(COUNTIF(F3,"&gt;55%"),"SPLNĚNO","NESPLNĚNO")</f>
        <v>SPLNĚNO</v>
      </c>
    </row>
    <row r="4" spans="1:7" x14ac:dyDescent="0.25">
      <c r="A4" s="9">
        <v>3</v>
      </c>
      <c r="B4" s="9">
        <v>461094</v>
      </c>
      <c r="C4" s="9" t="s">
        <v>24</v>
      </c>
      <c r="D4" s="9" t="s">
        <v>5</v>
      </c>
      <c r="E4" s="9">
        <v>10.5</v>
      </c>
      <c r="F4" s="10">
        <v>0.57999999999999996</v>
      </c>
      <c r="G4" t="str">
        <f t="shared" si="0"/>
        <v>SPLNĚNO</v>
      </c>
    </row>
    <row r="5" spans="1:7" x14ac:dyDescent="0.25">
      <c r="A5" s="9">
        <v>4</v>
      </c>
      <c r="B5" s="9">
        <v>460561</v>
      </c>
      <c r="C5" s="9" t="s">
        <v>29</v>
      </c>
      <c r="D5" s="9" t="s">
        <v>5</v>
      </c>
      <c r="E5" s="9">
        <v>8.5</v>
      </c>
      <c r="F5" s="10">
        <v>0.47</v>
      </c>
      <c r="G5" t="str">
        <f t="shared" si="0"/>
        <v>NESPLNĚNO</v>
      </c>
    </row>
    <row r="6" spans="1:7" x14ac:dyDescent="0.25">
      <c r="A6" s="9">
        <v>5</v>
      </c>
      <c r="B6" s="9">
        <v>460723</v>
      </c>
      <c r="C6" s="9" t="s">
        <v>30</v>
      </c>
      <c r="D6" s="9" t="s">
        <v>5</v>
      </c>
      <c r="E6" s="9">
        <v>12</v>
      </c>
      <c r="F6" s="10">
        <v>0.67</v>
      </c>
      <c r="G6" t="str">
        <f t="shared" si="0"/>
        <v>SPLNĚNO</v>
      </c>
    </row>
    <row r="7" spans="1:7" x14ac:dyDescent="0.25">
      <c r="A7" s="9">
        <v>6</v>
      </c>
      <c r="B7" s="9">
        <v>457936</v>
      </c>
      <c r="C7" s="9" t="s">
        <v>32</v>
      </c>
      <c r="D7" s="9" t="s">
        <v>5</v>
      </c>
      <c r="E7" s="9">
        <v>12</v>
      </c>
      <c r="F7" s="10">
        <v>0.67</v>
      </c>
      <c r="G7" t="str">
        <f t="shared" si="0"/>
        <v>SPLNĚNO</v>
      </c>
    </row>
    <row r="8" spans="1:7" x14ac:dyDescent="0.25">
      <c r="A8" s="9">
        <v>7</v>
      </c>
      <c r="B8" s="9">
        <v>460533</v>
      </c>
      <c r="C8" s="9" t="s">
        <v>36</v>
      </c>
      <c r="D8" s="9" t="s">
        <v>5</v>
      </c>
      <c r="E8" s="9">
        <v>12.5</v>
      </c>
      <c r="F8" s="10">
        <v>0.69</v>
      </c>
      <c r="G8" t="str">
        <f t="shared" si="0"/>
        <v>SPLNĚNO</v>
      </c>
    </row>
    <row r="9" spans="1:7" x14ac:dyDescent="0.25">
      <c r="A9" s="9">
        <v>8</v>
      </c>
      <c r="B9" s="9">
        <v>460621</v>
      </c>
      <c r="C9" s="9" t="s">
        <v>37</v>
      </c>
      <c r="D9" s="9" t="s">
        <v>5</v>
      </c>
      <c r="E9" s="9">
        <v>16</v>
      </c>
      <c r="F9" s="10">
        <v>0.89</v>
      </c>
      <c r="G9" t="str">
        <f t="shared" si="0"/>
        <v>SPLNĚNO</v>
      </c>
    </row>
    <row r="10" spans="1:7" x14ac:dyDescent="0.25">
      <c r="A10" s="9">
        <v>9</v>
      </c>
      <c r="B10" s="9">
        <v>460495</v>
      </c>
      <c r="C10" s="9" t="s">
        <v>40</v>
      </c>
      <c r="D10" s="9" t="s">
        <v>17</v>
      </c>
      <c r="E10" s="9">
        <v>10</v>
      </c>
      <c r="F10" s="10">
        <v>0.56000000000000005</v>
      </c>
      <c r="G10" t="str">
        <f t="shared" si="0"/>
        <v>SPLNĚNO</v>
      </c>
    </row>
    <row r="11" spans="1:7" x14ac:dyDescent="0.25">
      <c r="A11" s="9">
        <v>10</v>
      </c>
      <c r="B11" s="9">
        <v>437197</v>
      </c>
      <c r="C11" s="9" t="s">
        <v>43</v>
      </c>
      <c r="D11" s="9" t="s">
        <v>44</v>
      </c>
      <c r="E11" s="9">
        <v>15</v>
      </c>
      <c r="F11" s="10">
        <v>0.72</v>
      </c>
      <c r="G11" t="str">
        <f t="shared" si="0"/>
        <v>SPLNĚNO</v>
      </c>
    </row>
    <row r="12" spans="1:7" x14ac:dyDescent="0.25">
      <c r="A12" s="9">
        <v>11</v>
      </c>
      <c r="B12" s="9">
        <v>461020</v>
      </c>
      <c r="C12" s="9" t="s">
        <v>45</v>
      </c>
      <c r="D12" s="9" t="s">
        <v>5</v>
      </c>
      <c r="E12" s="9">
        <v>7</v>
      </c>
      <c r="F12" s="10">
        <v>0.39</v>
      </c>
      <c r="G12" t="str">
        <f t="shared" si="0"/>
        <v>NESPLNĚNO</v>
      </c>
    </row>
    <row r="13" spans="1:7" x14ac:dyDescent="0.25">
      <c r="A13" s="9">
        <v>12</v>
      </c>
      <c r="B13" s="9">
        <v>461137</v>
      </c>
      <c r="C13" s="9" t="s">
        <v>49</v>
      </c>
      <c r="D13" s="9" t="s">
        <v>5</v>
      </c>
      <c r="E13" s="9">
        <v>6.5</v>
      </c>
      <c r="F13" s="10">
        <v>0.36</v>
      </c>
      <c r="G13" t="str">
        <f t="shared" si="0"/>
        <v>NESPLNĚNO</v>
      </c>
    </row>
    <row r="14" spans="1:7" x14ac:dyDescent="0.25">
      <c r="A14" s="9">
        <v>13</v>
      </c>
      <c r="B14" s="9">
        <v>460668</v>
      </c>
      <c r="C14" s="9" t="s">
        <v>54</v>
      </c>
      <c r="D14" s="9" t="s">
        <v>5</v>
      </c>
      <c r="E14" s="9">
        <v>13</v>
      </c>
      <c r="F14" s="10">
        <v>0.72</v>
      </c>
      <c r="G14" t="str">
        <f t="shared" si="0"/>
        <v>SPLNĚNO</v>
      </c>
    </row>
    <row r="15" spans="1:7" x14ac:dyDescent="0.25">
      <c r="A15" s="9">
        <v>14</v>
      </c>
      <c r="B15" s="9">
        <v>461069</v>
      </c>
      <c r="C15" s="9" t="s">
        <v>56</v>
      </c>
      <c r="D15" s="9" t="s">
        <v>5</v>
      </c>
      <c r="E15" s="9">
        <v>13.5</v>
      </c>
      <c r="F15" s="10">
        <v>0.75</v>
      </c>
      <c r="G15" t="str">
        <f t="shared" si="0"/>
        <v>SPLNĚNO</v>
      </c>
    </row>
    <row r="16" spans="1:7" x14ac:dyDescent="0.25">
      <c r="A16" s="9">
        <v>15</v>
      </c>
      <c r="B16" s="9">
        <v>460997</v>
      </c>
      <c r="C16" s="9" t="s">
        <v>57</v>
      </c>
      <c r="D16" s="9" t="s">
        <v>17</v>
      </c>
      <c r="E16" s="9">
        <v>12</v>
      </c>
      <c r="F16" s="10">
        <v>0.67</v>
      </c>
      <c r="G16" t="str">
        <f t="shared" si="0"/>
        <v>SPLNĚNO</v>
      </c>
    </row>
    <row r="17" spans="1:7" x14ac:dyDescent="0.25">
      <c r="A17" s="9">
        <v>16</v>
      </c>
      <c r="B17" s="9">
        <v>461036</v>
      </c>
      <c r="C17" s="9" t="s">
        <v>63</v>
      </c>
      <c r="D17" s="9" t="s">
        <v>5</v>
      </c>
      <c r="E17" s="9">
        <v>10.5</v>
      </c>
      <c r="F17" s="10">
        <v>0.57999999999999996</v>
      </c>
      <c r="G17" t="str">
        <f t="shared" si="0"/>
        <v>SPLNĚNO</v>
      </c>
    </row>
    <row r="18" spans="1:7" x14ac:dyDescent="0.25">
      <c r="A18" s="9">
        <v>17</v>
      </c>
      <c r="B18" s="9">
        <v>445335</v>
      </c>
      <c r="C18" s="9" t="s">
        <v>64</v>
      </c>
      <c r="D18" s="9" t="s">
        <v>5</v>
      </c>
      <c r="E18" s="9">
        <v>8</v>
      </c>
      <c r="F18" s="10">
        <v>0.44</v>
      </c>
      <c r="G18" t="str">
        <f t="shared" si="0"/>
        <v>NESPLNĚNO</v>
      </c>
    </row>
    <row r="19" spans="1:7" x14ac:dyDescent="0.25">
      <c r="A19" s="9">
        <v>18</v>
      </c>
      <c r="B19" s="9">
        <v>461123</v>
      </c>
      <c r="C19" s="9" t="s">
        <v>68</v>
      </c>
      <c r="D19" s="9" t="s">
        <v>5</v>
      </c>
      <c r="E19" s="9">
        <v>11</v>
      </c>
      <c r="F19" s="10">
        <v>0.61</v>
      </c>
      <c r="G19" t="str">
        <f t="shared" si="0"/>
        <v>SPLNĚNO</v>
      </c>
    </row>
    <row r="20" spans="1:7" x14ac:dyDescent="0.25">
      <c r="A20" s="9">
        <v>19</v>
      </c>
      <c r="B20" s="9">
        <v>460933</v>
      </c>
      <c r="C20" s="9" t="s">
        <v>72</v>
      </c>
      <c r="D20" s="9" t="s">
        <v>5</v>
      </c>
      <c r="E20" s="9">
        <v>15.5</v>
      </c>
      <c r="F20" s="10">
        <v>0.86</v>
      </c>
      <c r="G20" t="str">
        <f t="shared" si="0"/>
        <v>SPLNĚNO</v>
      </c>
    </row>
    <row r="21" spans="1:7" x14ac:dyDescent="0.25">
      <c r="A21" s="9">
        <v>20</v>
      </c>
      <c r="B21" s="9">
        <v>460536</v>
      </c>
      <c r="C21" s="9" t="s">
        <v>73</v>
      </c>
      <c r="D21" s="9" t="s">
        <v>5</v>
      </c>
      <c r="E21" s="9">
        <v>15</v>
      </c>
      <c r="F21" s="10">
        <v>0.83</v>
      </c>
      <c r="G21" t="str">
        <f t="shared" si="0"/>
        <v>SPLNĚNO</v>
      </c>
    </row>
    <row r="22" spans="1:7" x14ac:dyDescent="0.25">
      <c r="A22" s="9">
        <v>21</v>
      </c>
      <c r="B22" s="9">
        <v>461298</v>
      </c>
      <c r="C22" s="9" t="s">
        <v>75</v>
      </c>
      <c r="D22" s="9" t="s">
        <v>5</v>
      </c>
      <c r="E22" s="9">
        <v>11.5</v>
      </c>
      <c r="F22" s="10">
        <v>0.64</v>
      </c>
      <c r="G22" t="str">
        <f t="shared" si="0"/>
        <v>SPLNĚNO</v>
      </c>
    </row>
    <row r="23" spans="1:7" x14ac:dyDescent="0.25">
      <c r="A23" s="9">
        <v>22</v>
      </c>
      <c r="B23" s="9">
        <v>461127</v>
      </c>
      <c r="C23" s="9" t="s">
        <v>78</v>
      </c>
      <c r="D23" s="9" t="s">
        <v>5</v>
      </c>
      <c r="E23" s="9">
        <v>13</v>
      </c>
      <c r="F23" s="10">
        <v>0.72</v>
      </c>
      <c r="G23" t="str">
        <f t="shared" si="0"/>
        <v>SPLNĚNO</v>
      </c>
    </row>
    <row r="24" spans="1:7" x14ac:dyDescent="0.25">
      <c r="A24" s="9">
        <v>23</v>
      </c>
      <c r="B24" s="9">
        <v>460654</v>
      </c>
      <c r="C24" s="9" t="s">
        <v>81</v>
      </c>
      <c r="D24" s="9" t="s">
        <v>5</v>
      </c>
      <c r="E24" s="9">
        <v>12.5</v>
      </c>
      <c r="F24" s="10">
        <v>0.69</v>
      </c>
      <c r="G24" t="str">
        <f t="shared" si="0"/>
        <v>SPLNĚNO</v>
      </c>
    </row>
    <row r="25" spans="1:7" x14ac:dyDescent="0.25">
      <c r="A25" s="9">
        <v>24</v>
      </c>
      <c r="B25" s="9">
        <v>465361</v>
      </c>
      <c r="C25" s="9" t="s">
        <v>82</v>
      </c>
      <c r="D25" s="9" t="s">
        <v>17</v>
      </c>
      <c r="E25" s="9">
        <v>9</v>
      </c>
      <c r="F25" s="10">
        <v>0.5</v>
      </c>
      <c r="G25" t="str">
        <f t="shared" si="0"/>
        <v>NESPLNĚNO</v>
      </c>
    </row>
    <row r="26" spans="1:7" x14ac:dyDescent="0.25">
      <c r="A26" s="9">
        <v>25</v>
      </c>
      <c r="B26" s="9">
        <v>460791</v>
      </c>
      <c r="C26" s="9" t="s">
        <v>84</v>
      </c>
      <c r="D26" s="9" t="s">
        <v>5</v>
      </c>
      <c r="E26" s="9">
        <v>16</v>
      </c>
      <c r="F26" s="10">
        <v>0.89</v>
      </c>
      <c r="G26" t="str">
        <f t="shared" si="0"/>
        <v>SPLNĚNO</v>
      </c>
    </row>
    <row r="27" spans="1:7" x14ac:dyDescent="0.25">
      <c r="A27" s="9">
        <v>26</v>
      </c>
      <c r="B27" s="9">
        <v>458126</v>
      </c>
      <c r="C27" s="9" t="s">
        <v>86</v>
      </c>
      <c r="D27" s="9" t="s">
        <v>87</v>
      </c>
      <c r="E27" s="9">
        <v>15</v>
      </c>
      <c r="F27" s="10">
        <v>0.83</v>
      </c>
      <c r="G27" t="str">
        <f t="shared" si="0"/>
        <v>SPLNĚNO</v>
      </c>
    </row>
    <row r="28" spans="1:7" x14ac:dyDescent="0.25">
      <c r="A28" s="9">
        <v>27</v>
      </c>
      <c r="B28" s="9">
        <v>460884</v>
      </c>
      <c r="C28" s="9" t="s">
        <v>96</v>
      </c>
      <c r="D28" s="9" t="s">
        <v>5</v>
      </c>
      <c r="E28" s="9">
        <v>14</v>
      </c>
      <c r="F28" s="10">
        <v>0.78</v>
      </c>
      <c r="G28" t="str">
        <f t="shared" si="0"/>
        <v>SPLNĚNO</v>
      </c>
    </row>
    <row r="29" spans="1:7" x14ac:dyDescent="0.25">
      <c r="A29" s="9">
        <v>28</v>
      </c>
      <c r="B29" s="9">
        <v>460931</v>
      </c>
      <c r="C29" s="9" t="s">
        <v>99</v>
      </c>
      <c r="D29" s="9" t="s">
        <v>5</v>
      </c>
      <c r="E29" s="9">
        <v>8.5</v>
      </c>
      <c r="F29" s="10">
        <v>0.47</v>
      </c>
      <c r="G29" t="str">
        <f t="shared" si="0"/>
        <v>NESPLNĚNO</v>
      </c>
    </row>
    <row r="30" spans="1:7" x14ac:dyDescent="0.25">
      <c r="A30" s="9"/>
      <c r="B30" s="9"/>
      <c r="C30" s="9"/>
      <c r="D30" s="9"/>
      <c r="E30" s="9"/>
      <c r="F30" s="9"/>
    </row>
    <row r="31" spans="1:7" x14ac:dyDescent="0.25">
      <c r="A31" s="9"/>
      <c r="B31" s="9"/>
      <c r="C31" s="9"/>
      <c r="D31" s="9"/>
      <c r="E31" s="9"/>
      <c r="F31" s="9"/>
    </row>
  </sheetData>
  <conditionalFormatting sqref="G2:G29">
    <cfRule type="containsText" dxfId="16" priority="3" operator="containsText" text="NESPLNĚNO">
      <formula>NOT(ISERROR(SEARCH("NESPLNĚNO",G2)))</formula>
    </cfRule>
    <cfRule type="containsText" dxfId="15" priority="4" stopIfTrue="1" operator="containsText" text="SPLNĚNO">
      <formula>NOT(ISERROR(SEARCH("SPLNĚNO",G2)))</formula>
    </cfRule>
  </conditionalFormatting>
  <conditionalFormatting sqref="F2:F29">
    <cfRule type="cellIs" dxfId="13" priority="1" operator="lessThan">
      <formula>55%</formula>
    </cfRule>
    <cfRule type="cellIs" dxfId="14" priority="2" stopIfTrue="1" operator="greaterThan">
      <formula>55%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J24" sqref="J24"/>
    </sheetView>
  </sheetViews>
  <sheetFormatPr defaultRowHeight="15" x14ac:dyDescent="0.25"/>
  <cols>
    <col min="2" max="2" width="11.5703125" customWidth="1"/>
    <col min="3" max="3" width="23.85546875" customWidth="1"/>
    <col min="4" max="4" width="34.140625" customWidth="1"/>
    <col min="5" max="5" width="13" customWidth="1"/>
    <col min="6" max="6" width="11.7109375" customWidth="1"/>
    <col min="7" max="7" width="13.28515625" customWidth="1"/>
  </cols>
  <sheetData>
    <row r="1" spans="1:11" s="8" customFormat="1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101</v>
      </c>
      <c r="F1" s="8" t="s">
        <v>102</v>
      </c>
      <c r="G1" s="8" t="s">
        <v>103</v>
      </c>
    </row>
    <row r="2" spans="1:11" x14ac:dyDescent="0.25">
      <c r="A2" s="9">
        <v>1</v>
      </c>
      <c r="B2" s="9">
        <v>460348</v>
      </c>
      <c r="C2" s="9" t="s">
        <v>7</v>
      </c>
      <c r="D2" s="9" t="s">
        <v>8</v>
      </c>
      <c r="E2" s="9">
        <v>10</v>
      </c>
      <c r="F2" s="10">
        <v>0.63</v>
      </c>
      <c r="G2" t="str">
        <f>IF(COUNTIF(F2,"&gt;55%"),"SPLNĚNO","NESPLNĚNO")</f>
        <v>SPLNĚNO</v>
      </c>
    </row>
    <row r="3" spans="1:11" x14ac:dyDescent="0.25">
      <c r="A3" s="9">
        <v>2</v>
      </c>
      <c r="B3" s="9">
        <v>451549</v>
      </c>
      <c r="C3" s="9" t="s">
        <v>13</v>
      </c>
      <c r="D3" s="9" t="s">
        <v>14</v>
      </c>
      <c r="E3" s="9" t="s">
        <v>104</v>
      </c>
      <c r="F3" s="10">
        <v>0</v>
      </c>
      <c r="G3" t="str">
        <f t="shared" ref="G3:G29" si="0">IF(COUNTIF(F3,"&gt;55%"),"SPLNĚNO","NESPLNĚNO")</f>
        <v>NESPLNĚNO</v>
      </c>
    </row>
    <row r="4" spans="1:11" x14ac:dyDescent="0.25">
      <c r="A4" s="9">
        <v>3</v>
      </c>
      <c r="B4" s="9">
        <v>460898</v>
      </c>
      <c r="C4" s="9" t="s">
        <v>15</v>
      </c>
      <c r="D4" s="9" t="s">
        <v>5</v>
      </c>
      <c r="E4" s="9">
        <v>14</v>
      </c>
      <c r="F4" s="10">
        <v>0.88</v>
      </c>
      <c r="G4" t="str">
        <f t="shared" si="0"/>
        <v>SPLNĚNO</v>
      </c>
    </row>
    <row r="5" spans="1:11" x14ac:dyDescent="0.25">
      <c r="A5" s="9">
        <v>4</v>
      </c>
      <c r="B5" s="9">
        <v>460505</v>
      </c>
      <c r="C5" s="9" t="s">
        <v>16</v>
      </c>
      <c r="D5" s="9" t="s">
        <v>17</v>
      </c>
      <c r="E5" s="9">
        <v>9.5</v>
      </c>
      <c r="F5" s="10">
        <v>0.59</v>
      </c>
      <c r="G5" t="str">
        <f t="shared" si="0"/>
        <v>SPLNĚNO</v>
      </c>
      <c r="K5" s="1"/>
    </row>
    <row r="6" spans="1:11" x14ac:dyDescent="0.25">
      <c r="A6" s="9">
        <v>5</v>
      </c>
      <c r="B6" s="9">
        <v>450931</v>
      </c>
      <c r="C6" s="9" t="s">
        <v>22</v>
      </c>
      <c r="D6" s="9" t="s">
        <v>23</v>
      </c>
      <c r="E6" s="9">
        <v>7</v>
      </c>
      <c r="F6" s="10">
        <v>0.44</v>
      </c>
      <c r="G6" t="str">
        <f t="shared" si="0"/>
        <v>NESPLNĚNO</v>
      </c>
      <c r="K6" s="1"/>
    </row>
    <row r="7" spans="1:11" x14ac:dyDescent="0.25">
      <c r="A7" s="9">
        <v>6</v>
      </c>
      <c r="B7" s="9">
        <v>451569</v>
      </c>
      <c r="C7" s="9" t="s">
        <v>25</v>
      </c>
      <c r="D7" s="9" t="s">
        <v>5</v>
      </c>
      <c r="E7" s="9">
        <v>8.5</v>
      </c>
      <c r="F7" s="10">
        <v>0.53</v>
      </c>
      <c r="G7" t="str">
        <f t="shared" si="0"/>
        <v>NESPLNĚNO</v>
      </c>
      <c r="K7" s="1"/>
    </row>
    <row r="8" spans="1:11" x14ac:dyDescent="0.25">
      <c r="A8" s="9">
        <v>7</v>
      </c>
      <c r="B8" s="9">
        <v>461165</v>
      </c>
      <c r="C8" s="9" t="s">
        <v>26</v>
      </c>
      <c r="D8" s="9" t="s">
        <v>5</v>
      </c>
      <c r="E8" s="9">
        <v>7.5</v>
      </c>
      <c r="F8" s="10">
        <v>0.47</v>
      </c>
      <c r="G8" t="str">
        <f t="shared" si="0"/>
        <v>NESPLNĚNO</v>
      </c>
      <c r="K8" s="1"/>
    </row>
    <row r="9" spans="1:11" x14ac:dyDescent="0.25">
      <c r="A9" s="9">
        <v>8</v>
      </c>
      <c r="B9" s="9">
        <v>460427</v>
      </c>
      <c r="C9" s="9" t="s">
        <v>27</v>
      </c>
      <c r="D9" s="9" t="s">
        <v>5</v>
      </c>
      <c r="E9" s="9">
        <v>9.5</v>
      </c>
      <c r="F9" s="10">
        <v>0.59</v>
      </c>
      <c r="G9" t="str">
        <f t="shared" si="0"/>
        <v>SPLNĚNO</v>
      </c>
      <c r="K9" s="1"/>
    </row>
    <row r="10" spans="1:11" x14ac:dyDescent="0.25">
      <c r="A10" s="9">
        <v>9</v>
      </c>
      <c r="B10" s="9">
        <v>461009</v>
      </c>
      <c r="C10" s="9" t="s">
        <v>28</v>
      </c>
      <c r="D10" s="9" t="s">
        <v>5</v>
      </c>
      <c r="E10" s="9">
        <v>7.5</v>
      </c>
      <c r="F10" s="10">
        <v>0.47</v>
      </c>
      <c r="G10" t="str">
        <f t="shared" si="0"/>
        <v>NESPLNĚNO</v>
      </c>
      <c r="K10" s="1"/>
    </row>
    <row r="11" spans="1:11" x14ac:dyDescent="0.25">
      <c r="A11" s="9">
        <v>10</v>
      </c>
      <c r="B11" s="9">
        <v>460438</v>
      </c>
      <c r="C11" s="9" t="s">
        <v>38</v>
      </c>
      <c r="D11" s="9" t="s">
        <v>5</v>
      </c>
      <c r="E11" s="9">
        <v>9.5</v>
      </c>
      <c r="F11" s="10">
        <v>0.59</v>
      </c>
      <c r="G11" t="str">
        <f t="shared" si="0"/>
        <v>SPLNĚNO</v>
      </c>
      <c r="K11" s="1"/>
    </row>
    <row r="12" spans="1:11" x14ac:dyDescent="0.25">
      <c r="A12" s="9">
        <v>11</v>
      </c>
      <c r="B12" s="9">
        <v>465352</v>
      </c>
      <c r="C12" s="9" t="s">
        <v>39</v>
      </c>
      <c r="D12" s="9" t="s">
        <v>5</v>
      </c>
      <c r="E12" s="9">
        <v>3</v>
      </c>
      <c r="F12" s="10">
        <v>0.19</v>
      </c>
      <c r="G12" t="str">
        <f t="shared" si="0"/>
        <v>NESPLNĚNO</v>
      </c>
      <c r="K12" s="1"/>
    </row>
    <row r="13" spans="1:11" x14ac:dyDescent="0.25">
      <c r="A13" s="9">
        <v>12</v>
      </c>
      <c r="B13" s="9">
        <v>461100</v>
      </c>
      <c r="C13" s="9" t="s">
        <v>46</v>
      </c>
      <c r="D13" s="9" t="s">
        <v>5</v>
      </c>
      <c r="E13" s="9">
        <v>5</v>
      </c>
      <c r="F13" s="10">
        <v>0.31</v>
      </c>
      <c r="G13" t="str">
        <f t="shared" si="0"/>
        <v>NESPLNĚNO</v>
      </c>
      <c r="K13" s="1"/>
    </row>
    <row r="14" spans="1:11" x14ac:dyDescent="0.25">
      <c r="A14" s="9">
        <v>13</v>
      </c>
      <c r="B14" s="9">
        <v>460771</v>
      </c>
      <c r="C14" s="9" t="s">
        <v>47</v>
      </c>
      <c r="D14" s="9" t="s">
        <v>5</v>
      </c>
      <c r="E14" s="9">
        <v>15</v>
      </c>
      <c r="F14" s="10">
        <v>0.94</v>
      </c>
      <c r="G14" t="str">
        <f t="shared" si="0"/>
        <v>SPLNĚNO</v>
      </c>
      <c r="K14" s="1"/>
    </row>
    <row r="15" spans="1:11" x14ac:dyDescent="0.25">
      <c r="A15" s="9">
        <v>14</v>
      </c>
      <c r="B15" s="9">
        <v>455773</v>
      </c>
      <c r="C15" s="9" t="s">
        <v>48</v>
      </c>
      <c r="D15" s="9" t="s">
        <v>5</v>
      </c>
      <c r="E15" s="9">
        <v>7.5</v>
      </c>
      <c r="F15" s="10">
        <v>0.47</v>
      </c>
      <c r="G15" t="str">
        <f t="shared" si="0"/>
        <v>NESPLNĚNO</v>
      </c>
      <c r="K15" s="1"/>
    </row>
    <row r="16" spans="1:11" x14ac:dyDescent="0.25">
      <c r="A16" s="9">
        <v>15</v>
      </c>
      <c r="B16" s="9">
        <v>460896</v>
      </c>
      <c r="C16" s="9" t="s">
        <v>59</v>
      </c>
      <c r="D16" s="9" t="s">
        <v>5</v>
      </c>
      <c r="E16" s="9">
        <v>5.5</v>
      </c>
      <c r="F16" s="10">
        <v>0.34</v>
      </c>
      <c r="G16" t="str">
        <f t="shared" si="0"/>
        <v>NESPLNĚNO</v>
      </c>
      <c r="K16" s="1"/>
    </row>
    <row r="17" spans="1:11" x14ac:dyDescent="0.25">
      <c r="A17" s="9">
        <v>16</v>
      </c>
      <c r="B17" s="9">
        <v>460879</v>
      </c>
      <c r="C17" s="9" t="s">
        <v>60</v>
      </c>
      <c r="D17" s="9" t="s">
        <v>8</v>
      </c>
      <c r="E17" s="9">
        <v>6</v>
      </c>
      <c r="F17" s="10">
        <v>0.38</v>
      </c>
      <c r="G17" t="str">
        <f t="shared" si="0"/>
        <v>NESPLNĚNO</v>
      </c>
      <c r="K17" s="1"/>
    </row>
    <row r="18" spans="1:11" x14ac:dyDescent="0.25">
      <c r="A18" s="9">
        <v>17</v>
      </c>
      <c r="B18" s="9">
        <v>465326</v>
      </c>
      <c r="C18" s="9" t="s">
        <v>65</v>
      </c>
      <c r="D18" s="9" t="s">
        <v>17</v>
      </c>
      <c r="E18" s="9">
        <v>9.5</v>
      </c>
      <c r="F18" s="10">
        <v>0.59</v>
      </c>
      <c r="G18" t="str">
        <f t="shared" si="0"/>
        <v>SPLNĚNO</v>
      </c>
      <c r="K18" s="1"/>
    </row>
    <row r="19" spans="1:11" x14ac:dyDescent="0.25">
      <c r="A19" s="9">
        <v>18</v>
      </c>
      <c r="B19" s="9">
        <v>460790</v>
      </c>
      <c r="C19" s="9" t="s">
        <v>69</v>
      </c>
      <c r="D19" s="9" t="s">
        <v>5</v>
      </c>
      <c r="E19" s="9">
        <v>6</v>
      </c>
      <c r="F19" s="10">
        <v>0.375</v>
      </c>
      <c r="G19" t="str">
        <f t="shared" si="0"/>
        <v>NESPLNĚNO</v>
      </c>
      <c r="K19" s="1"/>
    </row>
    <row r="20" spans="1:11" x14ac:dyDescent="0.25">
      <c r="A20" s="9">
        <v>19</v>
      </c>
      <c r="B20" s="9">
        <v>461239</v>
      </c>
      <c r="C20" s="9" t="s">
        <v>71</v>
      </c>
      <c r="D20" s="9" t="s">
        <v>5</v>
      </c>
      <c r="E20" s="9">
        <v>7</v>
      </c>
      <c r="F20" s="10">
        <v>0.44</v>
      </c>
      <c r="G20" t="str">
        <f t="shared" si="0"/>
        <v>NESPLNĚNO</v>
      </c>
      <c r="K20" s="1"/>
    </row>
    <row r="21" spans="1:11" x14ac:dyDescent="0.25">
      <c r="A21" s="9">
        <v>20</v>
      </c>
      <c r="B21" s="9">
        <v>451731</v>
      </c>
      <c r="C21" s="9" t="s">
        <v>76</v>
      </c>
      <c r="D21" s="9" t="s">
        <v>44</v>
      </c>
      <c r="E21" s="9">
        <v>12</v>
      </c>
      <c r="F21" s="10">
        <v>0.75</v>
      </c>
      <c r="G21" t="str">
        <f t="shared" si="0"/>
        <v>SPLNĚNO</v>
      </c>
      <c r="K21" s="1"/>
    </row>
    <row r="22" spans="1:11" x14ac:dyDescent="0.25">
      <c r="A22" s="9">
        <v>21</v>
      </c>
      <c r="B22" s="9">
        <v>460516</v>
      </c>
      <c r="C22" s="9" t="s">
        <v>77</v>
      </c>
      <c r="D22" s="9" t="s">
        <v>17</v>
      </c>
      <c r="E22" s="9">
        <v>6</v>
      </c>
      <c r="F22" s="10">
        <v>0.38</v>
      </c>
      <c r="G22" t="str">
        <f t="shared" si="0"/>
        <v>NESPLNĚNO</v>
      </c>
      <c r="K22" s="1"/>
    </row>
    <row r="23" spans="1:11" x14ac:dyDescent="0.25">
      <c r="A23" s="9">
        <v>22</v>
      </c>
      <c r="B23" s="9">
        <v>460430</v>
      </c>
      <c r="C23" s="9" t="s">
        <v>79</v>
      </c>
      <c r="D23" s="9" t="s">
        <v>5</v>
      </c>
      <c r="E23" s="9">
        <v>9.5</v>
      </c>
      <c r="F23" s="10">
        <v>0.59</v>
      </c>
      <c r="G23" t="str">
        <f t="shared" si="0"/>
        <v>SPLNĚNO</v>
      </c>
      <c r="K23" s="1"/>
    </row>
    <row r="24" spans="1:11" x14ac:dyDescent="0.25">
      <c r="A24" s="9">
        <v>23</v>
      </c>
      <c r="B24" s="9">
        <v>422760</v>
      </c>
      <c r="C24" s="9" t="s">
        <v>85</v>
      </c>
      <c r="D24" s="9" t="s">
        <v>14</v>
      </c>
      <c r="E24" s="9">
        <v>4.5</v>
      </c>
      <c r="F24" s="10">
        <v>0.28000000000000003</v>
      </c>
      <c r="G24" t="str">
        <f t="shared" si="0"/>
        <v>NESPLNĚNO</v>
      </c>
      <c r="K24" s="1"/>
    </row>
    <row r="25" spans="1:11" x14ac:dyDescent="0.25">
      <c r="A25" s="9">
        <v>24</v>
      </c>
      <c r="B25" s="9">
        <v>460840</v>
      </c>
      <c r="C25" s="9" t="s">
        <v>88</v>
      </c>
      <c r="D25" s="9" t="s">
        <v>89</v>
      </c>
      <c r="E25" s="9">
        <v>7</v>
      </c>
      <c r="F25" s="10">
        <v>0.44</v>
      </c>
      <c r="G25" t="str">
        <f t="shared" si="0"/>
        <v>NESPLNĚNO</v>
      </c>
      <c r="K25" s="1"/>
    </row>
    <row r="26" spans="1:11" x14ac:dyDescent="0.25">
      <c r="A26" s="9">
        <v>25</v>
      </c>
      <c r="B26" s="9">
        <v>460556</v>
      </c>
      <c r="C26" s="9" t="s">
        <v>90</v>
      </c>
      <c r="D26" s="9" t="s">
        <v>5</v>
      </c>
      <c r="E26" s="9">
        <v>9</v>
      </c>
      <c r="F26" s="10">
        <v>0.56000000000000005</v>
      </c>
      <c r="G26" t="str">
        <f t="shared" si="0"/>
        <v>SPLNĚNO</v>
      </c>
      <c r="K26" s="1"/>
    </row>
    <row r="27" spans="1:11" x14ac:dyDescent="0.25">
      <c r="A27" s="9">
        <v>26</v>
      </c>
      <c r="B27" s="9">
        <v>460395</v>
      </c>
      <c r="C27" s="9" t="s">
        <v>91</v>
      </c>
      <c r="D27" s="9" t="s">
        <v>5</v>
      </c>
      <c r="E27" s="9">
        <v>8</v>
      </c>
      <c r="F27" s="10">
        <v>0.5</v>
      </c>
      <c r="G27" t="str">
        <f t="shared" si="0"/>
        <v>NESPLNĚNO</v>
      </c>
      <c r="K27" s="1"/>
    </row>
    <row r="28" spans="1:11" x14ac:dyDescent="0.25">
      <c r="A28" s="9">
        <v>27</v>
      </c>
      <c r="B28" s="9">
        <v>423485</v>
      </c>
      <c r="C28" s="9" t="s">
        <v>92</v>
      </c>
      <c r="D28" s="9" t="s">
        <v>89</v>
      </c>
      <c r="E28" s="9">
        <v>7</v>
      </c>
      <c r="F28" s="10">
        <v>0.44</v>
      </c>
      <c r="G28" t="str">
        <f t="shared" si="0"/>
        <v>NESPLNĚNO</v>
      </c>
      <c r="K28" s="1"/>
    </row>
    <row r="29" spans="1:11" x14ac:dyDescent="0.25">
      <c r="A29" s="9">
        <v>28</v>
      </c>
      <c r="B29" s="9">
        <v>451293</v>
      </c>
      <c r="C29" s="9" t="s">
        <v>94</v>
      </c>
      <c r="D29" s="9" t="s">
        <v>23</v>
      </c>
      <c r="E29" s="9">
        <v>6.5</v>
      </c>
      <c r="F29" s="10">
        <v>0.41</v>
      </c>
      <c r="G29" t="str">
        <f t="shared" si="0"/>
        <v>NESPLNĚNO</v>
      </c>
      <c r="K29" s="1"/>
    </row>
    <row r="30" spans="1:11" x14ac:dyDescent="0.25">
      <c r="F30" s="7"/>
      <c r="K30" s="1"/>
    </row>
    <row r="31" spans="1:11" x14ac:dyDescent="0.25">
      <c r="K31" s="1"/>
    </row>
    <row r="32" spans="1:11" x14ac:dyDescent="0.25">
      <c r="K32" s="1"/>
    </row>
    <row r="33" spans="11:11" x14ac:dyDescent="0.25">
      <c r="K33" s="1"/>
    </row>
    <row r="34" spans="11:11" x14ac:dyDescent="0.25">
      <c r="K34" s="1"/>
    </row>
    <row r="35" spans="11:11" x14ac:dyDescent="0.25">
      <c r="K35" s="1"/>
    </row>
  </sheetData>
  <conditionalFormatting sqref="K5:K35">
    <cfRule type="containsText" dxfId="11" priority="5" operator="containsText" text="NESPLNĚNO">
      <formula>NOT(ISERROR(SEARCH("NESPLNĚNO",K5)))</formula>
    </cfRule>
    <cfRule type="containsText" dxfId="10" priority="6" operator="containsText" text="SPLNĚNO">
      <formula>NOT(ISERROR(SEARCH("SPLNĚNO",K5)))</formula>
    </cfRule>
  </conditionalFormatting>
  <conditionalFormatting sqref="G2:G29">
    <cfRule type="containsText" dxfId="9" priority="3" operator="containsText" text="NESPLNĚNO">
      <formula>NOT(ISERROR(SEARCH("NESPLNĚNO",G2)))</formula>
    </cfRule>
    <cfRule type="containsText" dxfId="8" priority="4" stopIfTrue="1" operator="containsText" text="SPLNĚNO">
      <formula>NOT(ISERROR(SEARCH("SPLNĚNO",G2)))</formula>
    </cfRule>
  </conditionalFormatting>
  <conditionalFormatting sqref="F2:F29">
    <cfRule type="cellIs" dxfId="7" priority="2" operator="greaterThan">
      <formula>0.55</formula>
    </cfRule>
    <cfRule type="cellIs" dxfId="6" priority="1" operator="lessThan">
      <formula>0.55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Vysledky Testu 1 Termin</vt:lpstr>
      <vt:lpstr>1. Opravný termín</vt:lpstr>
      <vt:lpstr>2. Opravný termín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lochik</dc:creator>
  <cp:lastModifiedBy>lochik</cp:lastModifiedBy>
  <dcterms:created xsi:type="dcterms:W3CDTF">2017-05-11T20:08:26Z</dcterms:created>
  <dcterms:modified xsi:type="dcterms:W3CDTF">2017-05-23T06:51:25Z</dcterms:modified>
</cp:coreProperties>
</file>