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590" tabRatio="987" activeTab="0"/>
  </bookViews>
  <sheets>
    <sheet name="List1" sheetId="1" r:id="rId1"/>
  </sheets>
  <definedNames>
    <definedName name="is_seznam_1">'List1'!#REF!</definedName>
  </definedNames>
  <calcPr fullCalcOnLoad="1"/>
</workbook>
</file>

<file path=xl/sharedStrings.xml><?xml version="1.0" encoding="utf-8"?>
<sst xmlns="http://schemas.openxmlformats.org/spreadsheetml/2006/main" count="63" uniqueCount="46">
  <si>
    <t>součet</t>
  </si>
  <si>
    <t>body ze cv.</t>
  </si>
  <si>
    <t>max 1 záp.</t>
  </si>
  <si>
    <t>Max 2 záp.</t>
  </si>
  <si>
    <t>1 záp.pís.</t>
  </si>
  <si>
    <t>opr.</t>
  </si>
  <si>
    <t>opr.2</t>
  </si>
  <si>
    <t>2 záp.pís.</t>
  </si>
  <si>
    <t>celkem</t>
  </si>
  <si>
    <t>zápočet</t>
  </si>
  <si>
    <t>body</t>
  </si>
  <si>
    <t>1zap</t>
  </si>
  <si>
    <t>1zap opr</t>
  </si>
  <si>
    <t>2zap</t>
  </si>
  <si>
    <t>2 zap opr</t>
  </si>
  <si>
    <t>2sem</t>
  </si>
  <si>
    <t>zkouška</t>
  </si>
  <si>
    <t>oba zápočty</t>
  </si>
  <si>
    <t>známka</t>
  </si>
  <si>
    <t>Blatný, Mikuláš</t>
  </si>
  <si>
    <t>Brzobohatý, Tomáš</t>
  </si>
  <si>
    <t>Bučková, Simona</t>
  </si>
  <si>
    <t>Cabák, Martin</t>
  </si>
  <si>
    <t>Čevelová, Monika</t>
  </si>
  <si>
    <t>Gracias, Tomáš</t>
  </si>
  <si>
    <t>Hofírek, Jiří</t>
  </si>
  <si>
    <t>Hořava, Rostislav</t>
  </si>
  <si>
    <t>Chovanec, David</t>
  </si>
  <si>
    <t>Kocmánek, Lukáš</t>
  </si>
  <si>
    <t>Kubíček, Pavel</t>
  </si>
  <si>
    <t>Lekeš, Marek</t>
  </si>
  <si>
    <t>Mariánková, Michaela</t>
  </si>
  <si>
    <t>Navara, Tomáš</t>
  </si>
  <si>
    <t>Orlíček, Pavel</t>
  </si>
  <si>
    <t>Pavelka, Adam</t>
  </si>
  <si>
    <t>Přikryl, Jan</t>
  </si>
  <si>
    <t>Rezková, Žaneta</t>
  </si>
  <si>
    <t>Ryglová, Aneta</t>
  </si>
  <si>
    <t>Řehák, Jakub</t>
  </si>
  <si>
    <t>Semrád, Ladislav</t>
  </si>
  <si>
    <t>Štaud, Tomáš</t>
  </si>
  <si>
    <t>Vodička, Petr</t>
  </si>
  <si>
    <t>Žáčková, Jitka</t>
  </si>
  <si>
    <t>Ukropcová, Martina  uč.FY</t>
  </si>
  <si>
    <t>DDU</t>
  </si>
  <si>
    <t>PREZENCE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</si>
</sst>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/d/yyyy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8" applyNumberFormat="0" applyAlignment="0" applyProtection="0"/>
    <xf numFmtId="0" fontId="34" fillId="27" borderId="8" applyNumberFormat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0" fontId="2" fillId="20" borderId="0" xfId="36" applyNumberFormat="1" applyFont="1" applyBorder="1" applyAlignment="1" applyProtection="1">
      <alignment/>
      <protection/>
    </xf>
    <xf numFmtId="1" fontId="2" fillId="20" borderId="10" xfId="36" applyNumberFormat="1" applyBorder="1" applyAlignment="1" applyProtection="1">
      <alignment/>
      <protection/>
    </xf>
    <xf numFmtId="1" fontId="2" fillId="20" borderId="11" xfId="36" applyNumberFormat="1" applyBorder="1" applyAlignment="1" applyProtection="1">
      <alignment/>
      <protection/>
    </xf>
    <xf numFmtId="0" fontId="2" fillId="20" borderId="10" xfId="36" applyNumberFormat="1" applyBorder="1" applyAlignment="1" applyProtection="1">
      <alignment/>
      <protection/>
    </xf>
    <xf numFmtId="0" fontId="2" fillId="20" borderId="12" xfId="36" applyNumberFormat="1" applyBorder="1" applyAlignment="1" applyProtection="1">
      <alignment/>
      <protection/>
    </xf>
    <xf numFmtId="0" fontId="2" fillId="20" borderId="11" xfId="36" applyNumberFormat="1" applyBorder="1" applyAlignment="1" applyProtection="1">
      <alignment horizontal="center"/>
      <protection/>
    </xf>
    <xf numFmtId="0" fontId="2" fillId="20" borderId="11" xfId="36" applyNumberFormat="1" applyBorder="1" applyAlignment="1" applyProtection="1">
      <alignment/>
      <protection/>
    </xf>
    <xf numFmtId="0" fontId="2" fillId="20" borderId="10" xfId="36" applyNumberFormat="1" applyBorder="1" applyAlignment="1" applyProtection="1">
      <alignment horizontal="center"/>
      <protection/>
    </xf>
    <xf numFmtId="1" fontId="2" fillId="20" borderId="12" xfId="36" applyNumberFormat="1" applyBorder="1" applyAlignment="1" applyProtection="1">
      <alignment/>
      <protection/>
    </xf>
    <xf numFmtId="1" fontId="0" fillId="0" borderId="10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Špat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A11" sqref="A11:IV11"/>
    </sheetView>
  </sheetViews>
  <sheetFormatPr defaultColWidth="11.57421875" defaultRowHeight="12.75"/>
  <cols>
    <col min="1" max="1" width="23.7109375" style="1" customWidth="1"/>
    <col min="2" max="14" width="11.57421875" style="2" hidden="1" customWidth="1"/>
    <col min="15" max="24" width="9.00390625" style="3" customWidth="1"/>
    <col min="25" max="25" width="9.00390625" style="4" customWidth="1"/>
    <col min="26" max="26" width="9.00390625" style="5" customWidth="1"/>
    <col min="27" max="63" width="9.00390625" style="3" customWidth="1"/>
    <col min="64" max="64" width="6.00390625" style="4" customWidth="1"/>
    <col min="65" max="65" width="9.00390625" style="3" customWidth="1"/>
    <col min="66" max="66" width="13.57421875" style="3" customWidth="1"/>
    <col min="67" max="67" width="9.140625" style="3" customWidth="1"/>
    <col min="68" max="68" width="9.140625" style="4" customWidth="1"/>
    <col min="69" max="69" width="9.140625" style="6" customWidth="1"/>
    <col min="70" max="239" width="9.140625" style="3" customWidth="1"/>
    <col min="240" max="243" width="9.140625" style="1" customWidth="1"/>
    <col min="244" max="16384" width="11.57421875" style="1" customWidth="1"/>
  </cols>
  <sheetData>
    <row r="1" spans="2:69" ht="12.7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8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3" t="s">
        <v>0</v>
      </c>
      <c r="P1" s="3" t="s">
        <v>1</v>
      </c>
      <c r="Q1" s="3" t="s">
        <v>2</v>
      </c>
      <c r="R1" s="3" t="s">
        <v>3</v>
      </c>
      <c r="S1" s="5" t="s">
        <v>4</v>
      </c>
      <c r="T1" s="5" t="s">
        <v>5</v>
      </c>
      <c r="U1" s="5" t="s">
        <v>6</v>
      </c>
      <c r="V1" s="5" t="s">
        <v>7</v>
      </c>
      <c r="W1" s="5" t="s">
        <v>5</v>
      </c>
      <c r="X1" s="5" t="s">
        <v>6</v>
      </c>
      <c r="Y1" s="6" t="s">
        <v>8</v>
      </c>
      <c r="Z1" s="6" t="s">
        <v>9</v>
      </c>
      <c r="AB1" s="9"/>
      <c r="AF1" s="3" t="s">
        <v>10</v>
      </c>
      <c r="AG1" s="3" t="s">
        <v>11</v>
      </c>
      <c r="AH1" s="3" t="s">
        <v>12</v>
      </c>
      <c r="AI1" s="3" t="s">
        <v>13</v>
      </c>
      <c r="AJ1" s="3" t="s">
        <v>14</v>
      </c>
      <c r="AK1" s="4" t="s">
        <v>15</v>
      </c>
      <c r="AL1" s="3" t="s">
        <v>16</v>
      </c>
      <c r="AM1" s="3" t="s">
        <v>8</v>
      </c>
      <c r="BB1" s="3" t="s">
        <v>0</v>
      </c>
      <c r="BC1" s="3" t="s">
        <v>1</v>
      </c>
      <c r="BD1" s="3" t="s">
        <v>2</v>
      </c>
      <c r="BE1" s="3" t="s">
        <v>3</v>
      </c>
      <c r="BF1" s="3" t="s">
        <v>4</v>
      </c>
      <c r="BG1" s="3" t="s">
        <v>5</v>
      </c>
      <c r="BH1" s="3" t="s">
        <v>6</v>
      </c>
      <c r="BI1" s="3" t="s">
        <v>7</v>
      </c>
      <c r="BJ1" s="3" t="s">
        <v>5</v>
      </c>
      <c r="BK1" s="3" t="s">
        <v>6</v>
      </c>
      <c r="BL1" s="4" t="s">
        <v>15</v>
      </c>
      <c r="BM1" s="3" t="s">
        <v>9</v>
      </c>
      <c r="BN1" s="3" t="s">
        <v>17</v>
      </c>
      <c r="BO1" s="3" t="s">
        <v>16</v>
      </c>
      <c r="BP1" s="4" t="s">
        <v>8</v>
      </c>
      <c r="BQ1" s="6" t="s">
        <v>18</v>
      </c>
    </row>
    <row r="2" spans="1:256" s="13" customFormat="1" ht="15">
      <c r="A2" s="10" t="s">
        <v>19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>
        <f aca="true" t="shared" si="0" ref="O2:O25">SUM(B2:N2)</f>
        <v>0</v>
      </c>
      <c r="P2" s="13">
        <f aca="true" t="shared" si="1" ref="P2:P25">O2/3</f>
        <v>0</v>
      </c>
      <c r="Q2" s="14">
        <f aca="true" t="shared" si="2" ref="Q2:Q26">MAX(S2:U2)</f>
        <v>0</v>
      </c>
      <c r="R2" s="14">
        <f aca="true" t="shared" si="3" ref="R2:R26">MAX(V2:X2)</f>
        <v>0</v>
      </c>
      <c r="Y2" s="13">
        <f aca="true" t="shared" si="4" ref="Y2:Y26">P2+Q2+R2</f>
        <v>0</v>
      </c>
      <c r="Z2" s="15" t="str">
        <f aca="true" t="shared" si="5" ref="Z2:Z26">IF(Y2&gt;=9,"A",IF(Y2&gt;=8,"B",IF(Y2&gt;=7,"C",IF(Y2&gt;=6,"D",IF(Y2&gt;=5,"E","F")))))</f>
        <v>F</v>
      </c>
      <c r="AF2" s="13">
        <f aca="true" t="shared" si="6" ref="AF2:AF25">SUM(AA2:AE2)/3</f>
        <v>0</v>
      </c>
      <c r="AK2" s="13">
        <f aca="true" t="shared" si="7" ref="AK2:AK25">MAX(AG2:AH2)+MAX(AI2:AJ2)+AF2</f>
        <v>0</v>
      </c>
      <c r="BB2" s="13">
        <f aca="true" t="shared" si="8" ref="BB2:BB25">SUM(AO2:BA2)</f>
        <v>0</v>
      </c>
      <c r="BC2" s="13">
        <f aca="true" t="shared" si="9" ref="BC2:BC25">BB2/3</f>
        <v>0</v>
      </c>
      <c r="BD2" s="14">
        <f aca="true" t="shared" si="10" ref="BD2:BD25">MAX(BF2:BH2)</f>
        <v>0</v>
      </c>
      <c r="BE2" s="14">
        <f aca="true" t="shared" si="11" ref="BE2:BE25">MAX(BI2:BK2)</f>
        <v>0</v>
      </c>
      <c r="BL2" s="13">
        <f aca="true" t="shared" si="12" ref="BL2:BL25">SUM(BC2:BE2)</f>
        <v>0</v>
      </c>
      <c r="BM2" s="16" t="str">
        <f aca="true" t="shared" si="13" ref="BM2:BM25">IF(BL2&gt;=5,"ANO","NE")</f>
        <v>NE</v>
      </c>
      <c r="BN2" s="13">
        <f aca="true" t="shared" si="14" ref="BN2:BN25">BL2+Y2</f>
        <v>0</v>
      </c>
      <c r="BP2" s="13">
        <f aca="true" t="shared" si="15" ref="BP2:BP25">BN2+BO2</f>
        <v>0</v>
      </c>
      <c r="BQ2" s="17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3" customFormat="1" ht="14.25" customHeight="1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8"/>
      <c r="K3" s="18"/>
      <c r="L3" s="18"/>
      <c r="M3" s="18"/>
      <c r="N3" s="18"/>
      <c r="O3" s="13">
        <f t="shared" si="0"/>
        <v>0</v>
      </c>
      <c r="P3" s="13">
        <f t="shared" si="1"/>
        <v>0</v>
      </c>
      <c r="Q3" s="14">
        <f t="shared" si="2"/>
        <v>0</v>
      </c>
      <c r="R3" s="14">
        <f t="shared" si="3"/>
        <v>0</v>
      </c>
      <c r="Y3" s="13">
        <f t="shared" si="4"/>
        <v>0</v>
      </c>
      <c r="Z3" s="15" t="str">
        <f t="shared" si="5"/>
        <v>F</v>
      </c>
      <c r="AF3" s="13">
        <f t="shared" si="6"/>
        <v>0</v>
      </c>
      <c r="AK3" s="13">
        <f t="shared" si="7"/>
        <v>0</v>
      </c>
      <c r="BB3" s="13">
        <f t="shared" si="8"/>
        <v>0</v>
      </c>
      <c r="BC3" s="13">
        <f t="shared" si="9"/>
        <v>0</v>
      </c>
      <c r="BD3" s="14">
        <f t="shared" si="10"/>
        <v>0</v>
      </c>
      <c r="BE3" s="14">
        <f t="shared" si="11"/>
        <v>0</v>
      </c>
      <c r="BL3" s="13">
        <f t="shared" si="12"/>
        <v>0</v>
      </c>
      <c r="BM3" s="16" t="str">
        <f t="shared" si="13"/>
        <v>NE</v>
      </c>
      <c r="BN3" s="13">
        <f t="shared" si="14"/>
        <v>0</v>
      </c>
      <c r="BP3" s="13">
        <f t="shared" si="15"/>
        <v>0</v>
      </c>
      <c r="BQ3" s="17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68" ht="12.75">
      <c r="A4" s="1" t="s">
        <v>21</v>
      </c>
      <c r="B4" s="19"/>
      <c r="C4" s="19"/>
      <c r="D4" s="19"/>
      <c r="E4" s="19"/>
      <c r="F4" s="19"/>
      <c r="G4" s="19"/>
      <c r="H4" s="19"/>
      <c r="I4" s="19">
        <v>1</v>
      </c>
      <c r="J4" s="19"/>
      <c r="K4" s="19">
        <v>1</v>
      </c>
      <c r="L4" s="19"/>
      <c r="M4" s="19"/>
      <c r="N4" s="20"/>
      <c r="O4" s="3">
        <f t="shared" si="0"/>
        <v>2</v>
      </c>
      <c r="P4" s="3">
        <f t="shared" si="1"/>
        <v>0.6666666666666666</v>
      </c>
      <c r="Q4" s="21">
        <f t="shared" si="2"/>
        <v>2.1</v>
      </c>
      <c r="R4" s="21">
        <f t="shared" si="3"/>
        <v>2.5</v>
      </c>
      <c r="S4" s="22">
        <v>2.1</v>
      </c>
      <c r="T4" s="22"/>
      <c r="U4" s="22"/>
      <c r="V4" s="22">
        <v>2.5</v>
      </c>
      <c r="W4" s="22">
        <v>1.7</v>
      </c>
      <c r="X4" s="22"/>
      <c r="Y4" s="4">
        <f t="shared" si="4"/>
        <v>5.266666666666667</v>
      </c>
      <c r="Z4" s="23" t="str">
        <f t="shared" si="5"/>
        <v>E</v>
      </c>
      <c r="AF4" s="3">
        <f t="shared" si="6"/>
        <v>0</v>
      </c>
      <c r="AK4" s="4">
        <f t="shared" si="7"/>
        <v>0</v>
      </c>
      <c r="BB4" s="3">
        <f t="shared" si="8"/>
        <v>0</v>
      </c>
      <c r="BC4" s="3">
        <f t="shared" si="9"/>
        <v>0</v>
      </c>
      <c r="BD4" s="21">
        <f t="shared" si="10"/>
        <v>0</v>
      </c>
      <c r="BE4" s="21">
        <f t="shared" si="11"/>
        <v>0</v>
      </c>
      <c r="BF4" s="22"/>
      <c r="BG4" s="22"/>
      <c r="BH4" s="22"/>
      <c r="BI4" s="22"/>
      <c r="BJ4" s="22"/>
      <c r="BK4" s="22"/>
      <c r="BL4" s="4">
        <f t="shared" si="12"/>
        <v>0</v>
      </c>
      <c r="BM4" s="24" t="str">
        <f t="shared" si="13"/>
        <v>NE</v>
      </c>
      <c r="BN4" s="3">
        <f t="shared" si="14"/>
        <v>5.266666666666667</v>
      </c>
      <c r="BP4" s="4">
        <f t="shared" si="15"/>
        <v>5.266666666666667</v>
      </c>
    </row>
    <row r="5" spans="1:68" ht="12.75">
      <c r="A5" s="1" t="s">
        <v>22</v>
      </c>
      <c r="B5" s="19"/>
      <c r="C5" s="19"/>
      <c r="D5" s="19"/>
      <c r="E5" s="19"/>
      <c r="F5" s="19"/>
      <c r="G5" s="19"/>
      <c r="H5" s="19"/>
      <c r="I5" s="19"/>
      <c r="J5" s="19"/>
      <c r="K5" s="19">
        <v>1</v>
      </c>
      <c r="L5" s="19"/>
      <c r="M5" s="19"/>
      <c r="N5" s="20"/>
      <c r="O5" s="3">
        <f t="shared" si="0"/>
        <v>1</v>
      </c>
      <c r="P5" s="3">
        <f t="shared" si="1"/>
        <v>0.3333333333333333</v>
      </c>
      <c r="Q5" s="21">
        <f t="shared" si="2"/>
        <v>2.4</v>
      </c>
      <c r="R5" s="21">
        <f t="shared" si="3"/>
        <v>2.4</v>
      </c>
      <c r="S5" s="22">
        <v>2</v>
      </c>
      <c r="T5" s="22">
        <v>2.4</v>
      </c>
      <c r="U5" s="22"/>
      <c r="V5" s="22">
        <v>2.4</v>
      </c>
      <c r="W5" s="22"/>
      <c r="X5" s="22"/>
      <c r="Y5" s="4">
        <f t="shared" si="4"/>
        <v>5.133333333333333</v>
      </c>
      <c r="Z5" s="23" t="str">
        <f t="shared" si="5"/>
        <v>E</v>
      </c>
      <c r="AF5" s="3">
        <f t="shared" si="6"/>
        <v>0</v>
      </c>
      <c r="AK5" s="4">
        <f t="shared" si="7"/>
        <v>0</v>
      </c>
      <c r="BB5" s="3">
        <f t="shared" si="8"/>
        <v>0</v>
      </c>
      <c r="BC5" s="3">
        <f t="shared" si="9"/>
        <v>0</v>
      </c>
      <c r="BD5" s="21">
        <f t="shared" si="10"/>
        <v>0</v>
      </c>
      <c r="BE5" s="21">
        <f t="shared" si="11"/>
        <v>0</v>
      </c>
      <c r="BF5" s="22"/>
      <c r="BG5" s="22"/>
      <c r="BH5" s="22"/>
      <c r="BI5" s="22"/>
      <c r="BJ5" s="22"/>
      <c r="BK5" s="22"/>
      <c r="BL5" s="4">
        <f t="shared" si="12"/>
        <v>0</v>
      </c>
      <c r="BM5" s="24" t="str">
        <f t="shared" si="13"/>
        <v>NE</v>
      </c>
      <c r="BN5" s="3">
        <f t="shared" si="14"/>
        <v>5.133333333333333</v>
      </c>
      <c r="BP5" s="4">
        <f t="shared" si="15"/>
        <v>5.133333333333333</v>
      </c>
    </row>
    <row r="6" spans="1:69" s="13" customFormat="1" ht="15">
      <c r="A6" s="10" t="s">
        <v>23</v>
      </c>
      <c r="B6" s="11"/>
      <c r="C6" s="11"/>
      <c r="D6" s="11"/>
      <c r="E6" s="11"/>
      <c r="F6" s="11"/>
      <c r="G6" s="11"/>
      <c r="H6" s="11"/>
      <c r="I6" s="18"/>
      <c r="J6" s="18"/>
      <c r="K6" s="18"/>
      <c r="L6" s="18"/>
      <c r="M6" s="18"/>
      <c r="N6" s="18"/>
      <c r="O6" s="13">
        <f t="shared" si="0"/>
        <v>0</v>
      </c>
      <c r="P6" s="13">
        <f t="shared" si="1"/>
        <v>0</v>
      </c>
      <c r="Q6" s="14">
        <f t="shared" si="2"/>
        <v>0</v>
      </c>
      <c r="R6" s="14">
        <f t="shared" si="3"/>
        <v>0</v>
      </c>
      <c r="Y6" s="13">
        <f t="shared" si="4"/>
        <v>0</v>
      </c>
      <c r="Z6" s="15" t="str">
        <f t="shared" si="5"/>
        <v>F</v>
      </c>
      <c r="AF6" s="13">
        <f t="shared" si="6"/>
        <v>0</v>
      </c>
      <c r="AK6" s="13">
        <f t="shared" si="7"/>
        <v>0</v>
      </c>
      <c r="BB6" s="13">
        <f t="shared" si="8"/>
        <v>0</v>
      </c>
      <c r="BC6" s="13">
        <f t="shared" si="9"/>
        <v>0</v>
      </c>
      <c r="BD6" s="14">
        <f t="shared" si="10"/>
        <v>0</v>
      </c>
      <c r="BE6" s="14">
        <f t="shared" si="11"/>
        <v>0</v>
      </c>
      <c r="BL6" s="13">
        <f t="shared" si="12"/>
        <v>0</v>
      </c>
      <c r="BM6" s="16" t="str">
        <f t="shared" si="13"/>
        <v>NE</v>
      </c>
      <c r="BN6" s="13">
        <f t="shared" si="14"/>
        <v>0</v>
      </c>
      <c r="BP6" s="13">
        <f t="shared" si="15"/>
        <v>0</v>
      </c>
      <c r="BQ6" s="17"/>
    </row>
    <row r="7" spans="1:68" ht="12.75">
      <c r="A7" s="1" t="s">
        <v>24</v>
      </c>
      <c r="B7" s="19"/>
      <c r="C7" s="19"/>
      <c r="D7" s="19"/>
      <c r="E7" s="19"/>
      <c r="F7" s="19"/>
      <c r="G7" s="19"/>
      <c r="H7" s="19"/>
      <c r="I7" s="19"/>
      <c r="J7" s="19"/>
      <c r="K7" s="19">
        <v>1</v>
      </c>
      <c r="L7" s="19"/>
      <c r="M7" s="19"/>
      <c r="N7" s="20"/>
      <c r="O7" s="3">
        <f t="shared" si="0"/>
        <v>1</v>
      </c>
      <c r="P7" s="3">
        <f t="shared" si="1"/>
        <v>0.3333333333333333</v>
      </c>
      <c r="Q7" s="21">
        <f t="shared" si="2"/>
        <v>2.5</v>
      </c>
      <c r="R7" s="21">
        <f t="shared" si="3"/>
        <v>3.7</v>
      </c>
      <c r="S7" s="22">
        <v>2.5</v>
      </c>
      <c r="T7" s="22"/>
      <c r="U7" s="22"/>
      <c r="V7" s="22">
        <v>3.7</v>
      </c>
      <c r="W7" s="22"/>
      <c r="X7" s="22"/>
      <c r="Y7" s="4">
        <f t="shared" si="4"/>
        <v>6.533333333333333</v>
      </c>
      <c r="Z7" s="23" t="str">
        <f t="shared" si="5"/>
        <v>D</v>
      </c>
      <c r="AF7" s="3">
        <f t="shared" si="6"/>
        <v>0</v>
      </c>
      <c r="AK7" s="4">
        <f t="shared" si="7"/>
        <v>0</v>
      </c>
      <c r="BB7" s="3">
        <f t="shared" si="8"/>
        <v>0</v>
      </c>
      <c r="BC7" s="3">
        <f t="shared" si="9"/>
        <v>0</v>
      </c>
      <c r="BD7" s="21">
        <f t="shared" si="10"/>
        <v>0</v>
      </c>
      <c r="BE7" s="21">
        <f t="shared" si="11"/>
        <v>0</v>
      </c>
      <c r="BF7" s="22"/>
      <c r="BG7" s="22"/>
      <c r="BH7" s="22"/>
      <c r="BI7" s="22"/>
      <c r="BJ7" s="22"/>
      <c r="BK7" s="22"/>
      <c r="BL7" s="4">
        <f t="shared" si="12"/>
        <v>0</v>
      </c>
      <c r="BM7" s="24" t="str">
        <f t="shared" si="13"/>
        <v>NE</v>
      </c>
      <c r="BN7" s="3">
        <f t="shared" si="14"/>
        <v>6.533333333333333</v>
      </c>
      <c r="BP7" s="4">
        <f t="shared" si="15"/>
        <v>6.533333333333333</v>
      </c>
    </row>
    <row r="8" spans="1:256" s="13" customFormat="1" ht="15">
      <c r="A8" s="10" t="s">
        <v>25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8"/>
      <c r="O8" s="13">
        <f t="shared" si="0"/>
        <v>0</v>
      </c>
      <c r="P8" s="13">
        <f t="shared" si="1"/>
        <v>0</v>
      </c>
      <c r="Q8" s="14">
        <f t="shared" si="2"/>
        <v>0</v>
      </c>
      <c r="R8" s="14">
        <f t="shared" si="3"/>
        <v>0</v>
      </c>
      <c r="Y8" s="13">
        <f t="shared" si="4"/>
        <v>0</v>
      </c>
      <c r="Z8" s="15" t="str">
        <f t="shared" si="5"/>
        <v>F</v>
      </c>
      <c r="AF8" s="13">
        <f t="shared" si="6"/>
        <v>0</v>
      </c>
      <c r="AK8" s="13">
        <f t="shared" si="7"/>
        <v>0</v>
      </c>
      <c r="BB8" s="13">
        <f t="shared" si="8"/>
        <v>0</v>
      </c>
      <c r="BC8" s="13">
        <f t="shared" si="9"/>
        <v>0</v>
      </c>
      <c r="BD8" s="14">
        <f t="shared" si="10"/>
        <v>0</v>
      </c>
      <c r="BE8" s="14">
        <f t="shared" si="11"/>
        <v>0</v>
      </c>
      <c r="BL8" s="13">
        <f t="shared" si="12"/>
        <v>0</v>
      </c>
      <c r="BM8" s="16" t="str">
        <f t="shared" si="13"/>
        <v>NE</v>
      </c>
      <c r="BN8" s="13">
        <f t="shared" si="14"/>
        <v>0</v>
      </c>
      <c r="BP8" s="13">
        <f t="shared" si="15"/>
        <v>0</v>
      </c>
      <c r="BQ8" s="17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68" ht="12.75">
      <c r="A9" s="1" t="s">
        <v>26</v>
      </c>
      <c r="B9" s="19"/>
      <c r="C9" s="19"/>
      <c r="D9" s="19"/>
      <c r="E9" s="19"/>
      <c r="F9" s="19"/>
      <c r="G9" s="19"/>
      <c r="H9" s="19"/>
      <c r="I9" s="19">
        <v>1</v>
      </c>
      <c r="J9" s="19"/>
      <c r="K9" s="19">
        <v>1</v>
      </c>
      <c r="L9" s="19"/>
      <c r="M9" s="19"/>
      <c r="N9" s="20"/>
      <c r="O9" s="3">
        <f t="shared" si="0"/>
        <v>2</v>
      </c>
      <c r="P9" s="3">
        <f t="shared" si="1"/>
        <v>0.6666666666666666</v>
      </c>
      <c r="Q9" s="21">
        <f t="shared" si="2"/>
        <v>0.8</v>
      </c>
      <c r="R9" s="21">
        <f t="shared" si="3"/>
        <v>5</v>
      </c>
      <c r="S9" s="22">
        <v>0.8</v>
      </c>
      <c r="T9" s="22"/>
      <c r="U9" s="22"/>
      <c r="V9" s="22">
        <v>5</v>
      </c>
      <c r="W9" s="22"/>
      <c r="X9" s="22"/>
      <c r="Y9" s="4">
        <f t="shared" si="4"/>
        <v>6.466666666666667</v>
      </c>
      <c r="Z9" s="23" t="str">
        <f t="shared" si="5"/>
        <v>D</v>
      </c>
      <c r="AF9" s="3">
        <f t="shared" si="6"/>
        <v>0</v>
      </c>
      <c r="AK9" s="4">
        <f t="shared" si="7"/>
        <v>0</v>
      </c>
      <c r="BB9" s="3">
        <f t="shared" si="8"/>
        <v>0</v>
      </c>
      <c r="BC9" s="3">
        <f t="shared" si="9"/>
        <v>0</v>
      </c>
      <c r="BD9" s="21">
        <f t="shared" si="10"/>
        <v>0</v>
      </c>
      <c r="BE9" s="21">
        <f t="shared" si="11"/>
        <v>0</v>
      </c>
      <c r="BF9" s="22"/>
      <c r="BG9" s="22"/>
      <c r="BH9" s="22"/>
      <c r="BI9" s="22"/>
      <c r="BJ9" s="22"/>
      <c r="BK9" s="22"/>
      <c r="BL9" s="4">
        <f t="shared" si="12"/>
        <v>0</v>
      </c>
      <c r="BM9" s="24" t="str">
        <f t="shared" si="13"/>
        <v>NE</v>
      </c>
      <c r="BN9" s="3">
        <f t="shared" si="14"/>
        <v>6.466666666666667</v>
      </c>
      <c r="BP9" s="4">
        <f t="shared" si="15"/>
        <v>6.466666666666667</v>
      </c>
    </row>
    <row r="10" spans="1:68" ht="12.75">
      <c r="A10" s="1" t="s">
        <v>27</v>
      </c>
      <c r="B10" s="19"/>
      <c r="C10" s="19"/>
      <c r="D10" s="19"/>
      <c r="E10" s="19"/>
      <c r="F10" s="19"/>
      <c r="G10" s="19"/>
      <c r="H10" s="19"/>
      <c r="I10" s="19">
        <v>2</v>
      </c>
      <c r="J10" s="19"/>
      <c r="K10" s="19"/>
      <c r="L10" s="19"/>
      <c r="M10" s="19"/>
      <c r="N10" s="20"/>
      <c r="O10" s="3">
        <f t="shared" si="0"/>
        <v>2</v>
      </c>
      <c r="P10" s="3">
        <f t="shared" si="1"/>
        <v>0.6666666666666666</v>
      </c>
      <c r="Q10" s="21">
        <f t="shared" si="2"/>
        <v>2.5</v>
      </c>
      <c r="R10" s="21">
        <f t="shared" si="3"/>
        <v>2.1</v>
      </c>
      <c r="S10" s="22">
        <v>2.5</v>
      </c>
      <c r="T10" s="22"/>
      <c r="U10" s="22"/>
      <c r="V10" s="22">
        <v>2.1</v>
      </c>
      <c r="W10" s="22"/>
      <c r="X10" s="22"/>
      <c r="Y10" s="4">
        <f t="shared" si="4"/>
        <v>5.266666666666667</v>
      </c>
      <c r="Z10" s="23" t="str">
        <f t="shared" si="5"/>
        <v>E</v>
      </c>
      <c r="AF10" s="3">
        <f t="shared" si="6"/>
        <v>0</v>
      </c>
      <c r="AK10" s="4">
        <f t="shared" si="7"/>
        <v>0</v>
      </c>
      <c r="BB10" s="3">
        <f t="shared" si="8"/>
        <v>0</v>
      </c>
      <c r="BC10" s="3">
        <f t="shared" si="9"/>
        <v>0</v>
      </c>
      <c r="BD10" s="21">
        <f t="shared" si="10"/>
        <v>0</v>
      </c>
      <c r="BE10" s="21">
        <f t="shared" si="11"/>
        <v>0</v>
      </c>
      <c r="BF10" s="22"/>
      <c r="BG10" s="22"/>
      <c r="BH10" s="22"/>
      <c r="BI10" s="22"/>
      <c r="BJ10" s="22"/>
      <c r="BK10" s="22"/>
      <c r="BL10" s="4">
        <f t="shared" si="12"/>
        <v>0</v>
      </c>
      <c r="BM10" s="24" t="str">
        <f t="shared" si="13"/>
        <v>NE</v>
      </c>
      <c r="BN10" s="3">
        <f t="shared" si="14"/>
        <v>5.266666666666667</v>
      </c>
      <c r="BP10" s="4">
        <f t="shared" si="15"/>
        <v>5.266666666666667</v>
      </c>
    </row>
    <row r="11" spans="1:69" s="3" customFormat="1" ht="12.75">
      <c r="A11" s="1" t="s">
        <v>28</v>
      </c>
      <c r="B11" s="7"/>
      <c r="C11" s="7"/>
      <c r="D11" s="7"/>
      <c r="E11" s="7"/>
      <c r="F11" s="7"/>
      <c r="G11" s="7"/>
      <c r="H11" s="7"/>
      <c r="I11" s="7"/>
      <c r="J11" s="7"/>
      <c r="K11" s="7">
        <v>1</v>
      </c>
      <c r="L11" s="7"/>
      <c r="M11" s="7"/>
      <c r="N11" s="25"/>
      <c r="O11" s="3">
        <f t="shared" si="0"/>
        <v>1</v>
      </c>
      <c r="P11" s="3">
        <f t="shared" si="1"/>
        <v>0.3333333333333333</v>
      </c>
      <c r="Q11" s="21">
        <f t="shared" si="2"/>
        <v>1.8</v>
      </c>
      <c r="R11" s="21">
        <f t="shared" si="3"/>
        <v>1.3</v>
      </c>
      <c r="S11" s="22">
        <v>1.8</v>
      </c>
      <c r="V11" s="3">
        <v>1.3</v>
      </c>
      <c r="Y11" s="4">
        <f t="shared" si="4"/>
        <v>3.4333333333333336</v>
      </c>
      <c r="Z11" s="23" t="str">
        <f t="shared" si="5"/>
        <v>F</v>
      </c>
      <c r="AF11" s="3">
        <f t="shared" si="6"/>
        <v>0</v>
      </c>
      <c r="AK11" s="4">
        <f t="shared" si="7"/>
        <v>0</v>
      </c>
      <c r="BB11" s="3">
        <f t="shared" si="8"/>
        <v>0</v>
      </c>
      <c r="BC11" s="3">
        <f t="shared" si="9"/>
        <v>0</v>
      </c>
      <c r="BD11" s="26">
        <f t="shared" si="10"/>
        <v>0</v>
      </c>
      <c r="BE11" s="26">
        <f t="shared" si="11"/>
        <v>0</v>
      </c>
      <c r="BL11" s="4">
        <f t="shared" si="12"/>
        <v>0</v>
      </c>
      <c r="BM11" s="24" t="str">
        <f t="shared" si="13"/>
        <v>NE</v>
      </c>
      <c r="BN11" s="3">
        <f t="shared" si="14"/>
        <v>3.4333333333333336</v>
      </c>
      <c r="BP11" s="4">
        <f t="shared" si="15"/>
        <v>3.4333333333333336</v>
      </c>
      <c r="BQ11" s="6"/>
    </row>
    <row r="12" spans="1:243" s="3" customFormat="1" ht="12.75">
      <c r="A12" s="1" t="s">
        <v>29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>
        <f t="shared" si="0"/>
        <v>0</v>
      </c>
      <c r="P12" s="3">
        <f t="shared" si="1"/>
        <v>0</v>
      </c>
      <c r="Q12" s="21">
        <f t="shared" si="2"/>
        <v>3.7</v>
      </c>
      <c r="R12" s="21">
        <f t="shared" si="3"/>
        <v>2</v>
      </c>
      <c r="S12" s="22">
        <v>3.7</v>
      </c>
      <c r="V12" s="3">
        <v>2</v>
      </c>
      <c r="Y12" s="4">
        <f t="shared" si="4"/>
        <v>5.7</v>
      </c>
      <c r="Z12" s="23" t="str">
        <f t="shared" si="5"/>
        <v>E</v>
      </c>
      <c r="AF12" s="3">
        <f t="shared" si="6"/>
        <v>0</v>
      </c>
      <c r="AK12" s="4">
        <f t="shared" si="7"/>
        <v>0</v>
      </c>
      <c r="BB12" s="3">
        <f t="shared" si="8"/>
        <v>0</v>
      </c>
      <c r="BC12" s="3">
        <f t="shared" si="9"/>
        <v>0</v>
      </c>
      <c r="BD12" s="26">
        <f t="shared" si="10"/>
        <v>0</v>
      </c>
      <c r="BE12" s="26">
        <f t="shared" si="11"/>
        <v>0</v>
      </c>
      <c r="BL12" s="4">
        <f t="shared" si="12"/>
        <v>0</v>
      </c>
      <c r="BM12" s="24" t="str">
        <f t="shared" si="13"/>
        <v>NE</v>
      </c>
      <c r="BN12" s="3">
        <f t="shared" si="14"/>
        <v>5.7</v>
      </c>
      <c r="BP12" s="4">
        <f t="shared" si="15"/>
        <v>5.7</v>
      </c>
      <c r="BQ12" s="6"/>
      <c r="IF12" s="1"/>
      <c r="IG12" s="1"/>
      <c r="IH12" s="1"/>
      <c r="II12" s="1"/>
    </row>
    <row r="13" spans="1:256" s="13" customFormat="1" ht="12" customHeight="1">
      <c r="A13" s="10" t="s">
        <v>30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>
        <f t="shared" si="0"/>
        <v>0</v>
      </c>
      <c r="P13" s="13">
        <f t="shared" si="1"/>
        <v>0</v>
      </c>
      <c r="Q13" s="14">
        <f t="shared" si="2"/>
        <v>0</v>
      </c>
      <c r="R13" s="14">
        <f t="shared" si="3"/>
        <v>0</v>
      </c>
      <c r="Y13" s="13">
        <f t="shared" si="4"/>
        <v>0</v>
      </c>
      <c r="Z13" s="15" t="str">
        <f t="shared" si="5"/>
        <v>F</v>
      </c>
      <c r="AF13" s="13">
        <f t="shared" si="6"/>
        <v>0</v>
      </c>
      <c r="AK13" s="13">
        <f t="shared" si="7"/>
        <v>0</v>
      </c>
      <c r="BB13" s="13">
        <f t="shared" si="8"/>
        <v>0</v>
      </c>
      <c r="BC13" s="13">
        <f t="shared" si="9"/>
        <v>0</v>
      </c>
      <c r="BD13" s="14">
        <f t="shared" si="10"/>
        <v>0</v>
      </c>
      <c r="BE13" s="14">
        <f t="shared" si="11"/>
        <v>0</v>
      </c>
      <c r="BL13" s="13">
        <f t="shared" si="12"/>
        <v>0</v>
      </c>
      <c r="BM13" s="16" t="str">
        <f t="shared" si="13"/>
        <v>NE</v>
      </c>
      <c r="BN13" s="13">
        <f t="shared" si="14"/>
        <v>0</v>
      </c>
      <c r="BP13" s="13">
        <f t="shared" si="15"/>
        <v>0</v>
      </c>
      <c r="BQ13" s="17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68" ht="12.75">
      <c r="A14" s="1" t="s">
        <v>31</v>
      </c>
      <c r="B14" s="19"/>
      <c r="C14" s="19"/>
      <c r="D14" s="19"/>
      <c r="E14" s="19"/>
      <c r="F14" s="19"/>
      <c r="G14" s="19"/>
      <c r="H14" s="19"/>
      <c r="I14" s="19">
        <v>1</v>
      </c>
      <c r="J14" s="19">
        <v>1</v>
      </c>
      <c r="K14" s="19">
        <v>1</v>
      </c>
      <c r="L14" s="19"/>
      <c r="M14" s="7">
        <v>1</v>
      </c>
      <c r="N14" s="7"/>
      <c r="O14" s="3">
        <f t="shared" si="0"/>
        <v>4</v>
      </c>
      <c r="P14" s="3">
        <f t="shared" si="1"/>
        <v>1.3333333333333333</v>
      </c>
      <c r="Q14" s="21">
        <f t="shared" si="2"/>
        <v>1.6</v>
      </c>
      <c r="R14" s="21">
        <f t="shared" si="3"/>
        <v>2.1</v>
      </c>
      <c r="S14" s="22">
        <v>1.6</v>
      </c>
      <c r="T14" s="22"/>
      <c r="U14" s="22"/>
      <c r="V14" s="22">
        <v>2.1</v>
      </c>
      <c r="W14" s="22"/>
      <c r="X14" s="22"/>
      <c r="Y14" s="4">
        <f t="shared" si="4"/>
        <v>5.033333333333333</v>
      </c>
      <c r="Z14" s="23" t="str">
        <f t="shared" si="5"/>
        <v>E</v>
      </c>
      <c r="AF14" s="3">
        <f t="shared" si="6"/>
        <v>0</v>
      </c>
      <c r="AK14" s="4">
        <f t="shared" si="7"/>
        <v>0</v>
      </c>
      <c r="BB14" s="3">
        <f t="shared" si="8"/>
        <v>0</v>
      </c>
      <c r="BC14" s="3">
        <f t="shared" si="9"/>
        <v>0</v>
      </c>
      <c r="BD14" s="21">
        <f t="shared" si="10"/>
        <v>0</v>
      </c>
      <c r="BE14" s="21">
        <f t="shared" si="11"/>
        <v>0</v>
      </c>
      <c r="BF14" s="22"/>
      <c r="BG14" s="22"/>
      <c r="BH14" s="22"/>
      <c r="BI14" s="22"/>
      <c r="BJ14" s="22"/>
      <c r="BK14" s="22"/>
      <c r="BL14" s="4">
        <f t="shared" si="12"/>
        <v>0</v>
      </c>
      <c r="BM14" s="24" t="str">
        <f t="shared" si="13"/>
        <v>NE</v>
      </c>
      <c r="BN14" s="3">
        <f t="shared" si="14"/>
        <v>5.033333333333333</v>
      </c>
      <c r="BP14" s="4">
        <f t="shared" si="15"/>
        <v>5.033333333333333</v>
      </c>
    </row>
    <row r="15" spans="1:256" s="13" customFormat="1" ht="15">
      <c r="A15" s="10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>
        <f t="shared" si="0"/>
        <v>0</v>
      </c>
      <c r="P15" s="13">
        <f t="shared" si="1"/>
        <v>0</v>
      </c>
      <c r="Q15" s="14">
        <f t="shared" si="2"/>
        <v>0</v>
      </c>
      <c r="R15" s="14">
        <f t="shared" si="3"/>
        <v>0</v>
      </c>
      <c r="Y15" s="13">
        <f t="shared" si="4"/>
        <v>0</v>
      </c>
      <c r="Z15" s="15" t="str">
        <f t="shared" si="5"/>
        <v>F</v>
      </c>
      <c r="AF15" s="13">
        <f t="shared" si="6"/>
        <v>0</v>
      </c>
      <c r="AK15" s="13">
        <f t="shared" si="7"/>
        <v>0</v>
      </c>
      <c r="BB15" s="13">
        <f t="shared" si="8"/>
        <v>0</v>
      </c>
      <c r="BC15" s="13">
        <f t="shared" si="9"/>
        <v>0</v>
      </c>
      <c r="BD15" s="14">
        <f t="shared" si="10"/>
        <v>0</v>
      </c>
      <c r="BE15" s="14">
        <f t="shared" si="11"/>
        <v>0</v>
      </c>
      <c r="BL15" s="13">
        <f t="shared" si="12"/>
        <v>0</v>
      </c>
      <c r="BM15" s="16" t="str">
        <f t="shared" si="13"/>
        <v>NE</v>
      </c>
      <c r="BN15" s="13">
        <f t="shared" si="14"/>
        <v>0</v>
      </c>
      <c r="BP15" s="13">
        <f t="shared" si="15"/>
        <v>0</v>
      </c>
      <c r="BQ15" s="17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68" ht="12.75">
      <c r="A16" s="1" t="s">
        <v>33</v>
      </c>
      <c r="B16" s="19"/>
      <c r="C16" s="19"/>
      <c r="D16" s="19">
        <v>1</v>
      </c>
      <c r="E16" s="19"/>
      <c r="F16" s="19"/>
      <c r="G16" s="19"/>
      <c r="H16" s="19"/>
      <c r="I16" s="19">
        <v>2</v>
      </c>
      <c r="J16" s="19">
        <v>1</v>
      </c>
      <c r="K16" s="19">
        <v>1</v>
      </c>
      <c r="L16" s="19"/>
      <c r="M16" s="7"/>
      <c r="N16" s="7"/>
      <c r="O16" s="3">
        <f t="shared" si="0"/>
        <v>5</v>
      </c>
      <c r="P16" s="3">
        <f t="shared" si="1"/>
        <v>1.6666666666666667</v>
      </c>
      <c r="Q16" s="21">
        <f t="shared" si="2"/>
        <v>4.6</v>
      </c>
      <c r="R16" s="21">
        <f t="shared" si="3"/>
        <v>5</v>
      </c>
      <c r="S16" s="22">
        <v>4.6</v>
      </c>
      <c r="T16" s="22"/>
      <c r="U16" s="22"/>
      <c r="V16" s="22">
        <v>5</v>
      </c>
      <c r="W16" s="22"/>
      <c r="X16" s="22"/>
      <c r="Y16" s="4">
        <f t="shared" si="4"/>
        <v>11.266666666666666</v>
      </c>
      <c r="Z16" s="23" t="str">
        <f t="shared" si="5"/>
        <v>A</v>
      </c>
      <c r="AF16" s="3">
        <f t="shared" si="6"/>
        <v>0</v>
      </c>
      <c r="AK16" s="4">
        <f t="shared" si="7"/>
        <v>0</v>
      </c>
      <c r="BB16" s="3">
        <f t="shared" si="8"/>
        <v>0</v>
      </c>
      <c r="BC16" s="3">
        <f t="shared" si="9"/>
        <v>0</v>
      </c>
      <c r="BD16" s="21">
        <f t="shared" si="10"/>
        <v>0</v>
      </c>
      <c r="BE16" s="21">
        <f t="shared" si="11"/>
        <v>0</v>
      </c>
      <c r="BF16" s="22"/>
      <c r="BG16" s="22"/>
      <c r="BH16" s="22"/>
      <c r="BI16" s="22"/>
      <c r="BJ16" s="22"/>
      <c r="BK16" s="22"/>
      <c r="BL16" s="4">
        <f t="shared" si="12"/>
        <v>0</v>
      </c>
      <c r="BM16" s="24" t="str">
        <f t="shared" si="13"/>
        <v>NE</v>
      </c>
      <c r="BN16" s="3">
        <f t="shared" si="14"/>
        <v>11.266666666666666</v>
      </c>
      <c r="BP16" s="4">
        <f t="shared" si="15"/>
        <v>11.266666666666666</v>
      </c>
    </row>
    <row r="17" spans="1:68" ht="12.75">
      <c r="A17" s="1" t="s">
        <v>34</v>
      </c>
      <c r="B17" s="19">
        <v>1</v>
      </c>
      <c r="C17" s="19"/>
      <c r="D17" s="19"/>
      <c r="E17" s="19"/>
      <c r="F17" s="19"/>
      <c r="G17" s="19"/>
      <c r="H17" s="19"/>
      <c r="I17" s="19">
        <v>1</v>
      </c>
      <c r="J17" s="19"/>
      <c r="K17" s="19">
        <v>1</v>
      </c>
      <c r="L17" s="19"/>
      <c r="M17" s="7"/>
      <c r="N17" s="7"/>
      <c r="O17" s="3">
        <f t="shared" si="0"/>
        <v>3</v>
      </c>
      <c r="P17" s="3">
        <f t="shared" si="1"/>
        <v>1</v>
      </c>
      <c r="Q17" s="21">
        <f t="shared" si="2"/>
        <v>3.3</v>
      </c>
      <c r="R17" s="21">
        <f t="shared" si="3"/>
        <v>1.7</v>
      </c>
      <c r="S17" s="22">
        <v>3.3</v>
      </c>
      <c r="T17" s="22"/>
      <c r="U17" s="22"/>
      <c r="V17" s="22">
        <v>1.7</v>
      </c>
      <c r="W17" s="22"/>
      <c r="X17" s="22"/>
      <c r="Y17" s="4">
        <f t="shared" si="4"/>
        <v>6</v>
      </c>
      <c r="Z17" s="23" t="str">
        <f t="shared" si="5"/>
        <v>D</v>
      </c>
      <c r="AF17" s="3">
        <f t="shared" si="6"/>
        <v>0</v>
      </c>
      <c r="AK17" s="4">
        <f t="shared" si="7"/>
        <v>0</v>
      </c>
      <c r="BB17" s="3">
        <f t="shared" si="8"/>
        <v>0</v>
      </c>
      <c r="BC17" s="3">
        <f t="shared" si="9"/>
        <v>0</v>
      </c>
      <c r="BD17" s="21">
        <f t="shared" si="10"/>
        <v>0</v>
      </c>
      <c r="BE17" s="21">
        <f t="shared" si="11"/>
        <v>0</v>
      </c>
      <c r="BF17" s="22"/>
      <c r="BG17" s="22"/>
      <c r="BH17" s="22"/>
      <c r="BI17" s="22"/>
      <c r="BJ17" s="22"/>
      <c r="BK17" s="22"/>
      <c r="BL17" s="4">
        <f t="shared" si="12"/>
        <v>0</v>
      </c>
      <c r="BM17" s="24" t="str">
        <f t="shared" si="13"/>
        <v>NE</v>
      </c>
      <c r="BN17" s="3">
        <f t="shared" si="14"/>
        <v>6</v>
      </c>
      <c r="BP17" s="4">
        <f t="shared" si="15"/>
        <v>6</v>
      </c>
    </row>
    <row r="18" spans="1:68" ht="12.75">
      <c r="A18" s="1" t="s">
        <v>35</v>
      </c>
      <c r="B18" s="7">
        <v>1</v>
      </c>
      <c r="C18" s="7"/>
      <c r="D18" s="7"/>
      <c r="E18" s="7"/>
      <c r="F18" s="7"/>
      <c r="G18" s="7"/>
      <c r="H18" s="7"/>
      <c r="I18" s="7"/>
      <c r="J18" s="7"/>
      <c r="K18" s="7">
        <v>1</v>
      </c>
      <c r="L18" s="7"/>
      <c r="M18" s="7"/>
      <c r="N18" s="7"/>
      <c r="O18" s="3">
        <f t="shared" si="0"/>
        <v>2</v>
      </c>
      <c r="P18" s="3">
        <f t="shared" si="1"/>
        <v>0.6666666666666666</v>
      </c>
      <c r="Q18" s="21">
        <f t="shared" si="2"/>
        <v>4</v>
      </c>
      <c r="R18" s="21">
        <f t="shared" si="3"/>
        <v>0.4</v>
      </c>
      <c r="S18" s="22">
        <v>4</v>
      </c>
      <c r="T18" s="22"/>
      <c r="U18" s="22"/>
      <c r="V18" s="22">
        <v>0.4</v>
      </c>
      <c r="W18" s="22"/>
      <c r="X18" s="22"/>
      <c r="Y18" s="4">
        <f t="shared" si="4"/>
        <v>5.066666666666667</v>
      </c>
      <c r="Z18" s="23" t="str">
        <f t="shared" si="5"/>
        <v>E</v>
      </c>
      <c r="AF18" s="3">
        <f t="shared" si="6"/>
        <v>0</v>
      </c>
      <c r="AK18" s="4">
        <f t="shared" si="7"/>
        <v>0</v>
      </c>
      <c r="BB18" s="3">
        <f t="shared" si="8"/>
        <v>0</v>
      </c>
      <c r="BC18" s="3">
        <f t="shared" si="9"/>
        <v>0</v>
      </c>
      <c r="BD18" s="21">
        <f t="shared" si="10"/>
        <v>0</v>
      </c>
      <c r="BE18" s="21">
        <f t="shared" si="11"/>
        <v>0</v>
      </c>
      <c r="BF18" s="22"/>
      <c r="BG18" s="22"/>
      <c r="BH18" s="22"/>
      <c r="BI18" s="22"/>
      <c r="BJ18" s="22"/>
      <c r="BK18" s="22"/>
      <c r="BL18" s="4">
        <f t="shared" si="12"/>
        <v>0</v>
      </c>
      <c r="BM18" s="24" t="str">
        <f t="shared" si="13"/>
        <v>NE</v>
      </c>
      <c r="BN18" s="3">
        <f t="shared" si="14"/>
        <v>5.066666666666667</v>
      </c>
      <c r="BP18" s="4">
        <f t="shared" si="15"/>
        <v>5.066666666666667</v>
      </c>
    </row>
    <row r="19" spans="1:68" ht="12.75">
      <c r="A19" s="1" t="s">
        <v>36</v>
      </c>
      <c r="B19" s="19">
        <v>1</v>
      </c>
      <c r="C19" s="19"/>
      <c r="D19" s="19"/>
      <c r="E19" s="19">
        <v>1</v>
      </c>
      <c r="F19" s="19"/>
      <c r="G19" s="19"/>
      <c r="H19" s="19">
        <v>1</v>
      </c>
      <c r="I19" s="19"/>
      <c r="J19" s="19"/>
      <c r="K19" s="19"/>
      <c r="L19" s="19">
        <v>1</v>
      </c>
      <c r="M19" s="7"/>
      <c r="N19" s="7"/>
      <c r="O19" s="3">
        <f t="shared" si="0"/>
        <v>4</v>
      </c>
      <c r="P19" s="3">
        <f t="shared" si="1"/>
        <v>1.3333333333333333</v>
      </c>
      <c r="Q19" s="21">
        <f t="shared" si="2"/>
        <v>3.8</v>
      </c>
      <c r="R19" s="21">
        <f t="shared" si="3"/>
        <v>0</v>
      </c>
      <c r="S19" s="22">
        <v>3.8</v>
      </c>
      <c r="T19" s="22"/>
      <c r="U19" s="22"/>
      <c r="V19" s="22"/>
      <c r="W19" s="22"/>
      <c r="X19" s="22"/>
      <c r="Y19" s="4">
        <f t="shared" si="4"/>
        <v>5.133333333333333</v>
      </c>
      <c r="Z19" s="23" t="str">
        <f t="shared" si="5"/>
        <v>E</v>
      </c>
      <c r="AF19" s="3">
        <f t="shared" si="6"/>
        <v>0</v>
      </c>
      <c r="AK19" s="4">
        <f t="shared" si="7"/>
        <v>0</v>
      </c>
      <c r="BB19" s="3">
        <f t="shared" si="8"/>
        <v>0</v>
      </c>
      <c r="BC19" s="3">
        <f t="shared" si="9"/>
        <v>0</v>
      </c>
      <c r="BD19" s="21">
        <f t="shared" si="10"/>
        <v>0</v>
      </c>
      <c r="BE19" s="21">
        <f t="shared" si="11"/>
        <v>0</v>
      </c>
      <c r="BF19" s="22"/>
      <c r="BG19" s="22"/>
      <c r="BH19" s="22"/>
      <c r="BI19" s="22"/>
      <c r="BJ19" s="22"/>
      <c r="BK19" s="22"/>
      <c r="BL19" s="4">
        <f t="shared" si="12"/>
        <v>0</v>
      </c>
      <c r="BM19" s="24" t="str">
        <f t="shared" si="13"/>
        <v>NE</v>
      </c>
      <c r="BN19" s="3">
        <f t="shared" si="14"/>
        <v>5.133333333333333</v>
      </c>
      <c r="BP19" s="4">
        <f t="shared" si="15"/>
        <v>5.133333333333333</v>
      </c>
    </row>
    <row r="20" spans="1:68" ht="12.75">
      <c r="A20" s="1" t="s">
        <v>37</v>
      </c>
      <c r="B20" s="19">
        <v>1</v>
      </c>
      <c r="C20" s="19"/>
      <c r="D20" s="19">
        <v>1</v>
      </c>
      <c r="E20" s="19">
        <v>1</v>
      </c>
      <c r="F20" s="19"/>
      <c r="G20" s="19"/>
      <c r="H20" s="19"/>
      <c r="I20" s="19"/>
      <c r="J20" s="19"/>
      <c r="K20" s="19"/>
      <c r="L20" s="19"/>
      <c r="M20" s="7"/>
      <c r="N20" s="7"/>
      <c r="O20" s="3">
        <f t="shared" si="0"/>
        <v>3</v>
      </c>
      <c r="P20" s="3">
        <f t="shared" si="1"/>
        <v>1</v>
      </c>
      <c r="Q20" s="21">
        <f t="shared" si="2"/>
        <v>4.2</v>
      </c>
      <c r="R20" s="21">
        <f t="shared" si="3"/>
        <v>3.2</v>
      </c>
      <c r="S20" s="22">
        <v>4.2</v>
      </c>
      <c r="T20" s="22"/>
      <c r="U20" s="22"/>
      <c r="V20" s="22">
        <v>3.2</v>
      </c>
      <c r="W20" s="22"/>
      <c r="X20" s="22"/>
      <c r="Y20" s="4">
        <f t="shared" si="4"/>
        <v>8.4</v>
      </c>
      <c r="Z20" s="23" t="str">
        <f t="shared" si="5"/>
        <v>B</v>
      </c>
      <c r="AF20" s="3">
        <f t="shared" si="6"/>
        <v>0</v>
      </c>
      <c r="AK20" s="4">
        <f t="shared" si="7"/>
        <v>0</v>
      </c>
      <c r="BB20" s="3">
        <f t="shared" si="8"/>
        <v>0</v>
      </c>
      <c r="BC20" s="3">
        <f t="shared" si="9"/>
        <v>0</v>
      </c>
      <c r="BD20" s="21">
        <f t="shared" si="10"/>
        <v>0</v>
      </c>
      <c r="BE20" s="21">
        <f t="shared" si="11"/>
        <v>0</v>
      </c>
      <c r="BF20" s="22"/>
      <c r="BG20" s="22"/>
      <c r="BH20" s="22"/>
      <c r="BI20" s="22"/>
      <c r="BJ20" s="22"/>
      <c r="BK20" s="22"/>
      <c r="BL20" s="4">
        <f t="shared" si="12"/>
        <v>0</v>
      </c>
      <c r="BM20" s="24" t="str">
        <f t="shared" si="13"/>
        <v>NE</v>
      </c>
      <c r="BN20" s="3">
        <f t="shared" si="14"/>
        <v>8.4</v>
      </c>
      <c r="BP20" s="4">
        <f t="shared" si="15"/>
        <v>8.4</v>
      </c>
    </row>
    <row r="21" spans="1:68" ht="12.75">
      <c r="A21" s="1" t="s">
        <v>38</v>
      </c>
      <c r="B21" s="19">
        <v>1</v>
      </c>
      <c r="C21" s="19"/>
      <c r="D21" s="19">
        <v>1</v>
      </c>
      <c r="E21" s="19"/>
      <c r="F21" s="19"/>
      <c r="G21" s="19"/>
      <c r="H21" s="19"/>
      <c r="I21" s="19"/>
      <c r="J21" s="19"/>
      <c r="K21" s="19">
        <v>1</v>
      </c>
      <c r="L21" s="19"/>
      <c r="M21" s="7"/>
      <c r="N21" s="7"/>
      <c r="O21" s="3">
        <f t="shared" si="0"/>
        <v>3</v>
      </c>
      <c r="P21" s="3">
        <f t="shared" si="1"/>
        <v>1</v>
      </c>
      <c r="Q21" s="21">
        <f t="shared" si="2"/>
        <v>3</v>
      </c>
      <c r="R21" s="21">
        <f t="shared" si="3"/>
        <v>4</v>
      </c>
      <c r="S21" s="22">
        <v>3</v>
      </c>
      <c r="T21" s="22"/>
      <c r="U21" s="22"/>
      <c r="V21" s="22">
        <v>4</v>
      </c>
      <c r="W21" s="22"/>
      <c r="X21" s="22"/>
      <c r="Y21" s="4">
        <f t="shared" si="4"/>
        <v>8</v>
      </c>
      <c r="Z21" s="23" t="str">
        <f t="shared" si="5"/>
        <v>B</v>
      </c>
      <c r="AF21" s="3">
        <f t="shared" si="6"/>
        <v>0</v>
      </c>
      <c r="AK21" s="4">
        <f t="shared" si="7"/>
        <v>0</v>
      </c>
      <c r="BB21" s="3">
        <f t="shared" si="8"/>
        <v>0</v>
      </c>
      <c r="BC21" s="3">
        <f t="shared" si="9"/>
        <v>0</v>
      </c>
      <c r="BD21" s="21">
        <f t="shared" si="10"/>
        <v>0</v>
      </c>
      <c r="BE21" s="21">
        <f t="shared" si="11"/>
        <v>0</v>
      </c>
      <c r="BF21" s="22"/>
      <c r="BG21" s="22"/>
      <c r="BH21" s="22"/>
      <c r="BI21" s="22"/>
      <c r="BJ21" s="22"/>
      <c r="BK21" s="22"/>
      <c r="BL21" s="4">
        <f t="shared" si="12"/>
        <v>0</v>
      </c>
      <c r="BM21" s="24" t="str">
        <f t="shared" si="13"/>
        <v>NE</v>
      </c>
      <c r="BN21" s="3">
        <f t="shared" si="14"/>
        <v>8</v>
      </c>
      <c r="BP21" s="4">
        <f t="shared" si="15"/>
        <v>8</v>
      </c>
    </row>
    <row r="22" spans="1:68" ht="12.75">
      <c r="A22" s="1" t="s">
        <v>39</v>
      </c>
      <c r="B22" s="19">
        <v>1</v>
      </c>
      <c r="C22" s="19"/>
      <c r="D22" s="19">
        <v>1</v>
      </c>
      <c r="E22" s="19"/>
      <c r="F22" s="19"/>
      <c r="G22" s="19"/>
      <c r="H22" s="19"/>
      <c r="I22" s="19"/>
      <c r="J22" s="19"/>
      <c r="K22" s="19"/>
      <c r="L22" s="19"/>
      <c r="M22" s="7"/>
      <c r="N22" s="7"/>
      <c r="O22" s="3">
        <f t="shared" si="0"/>
        <v>2</v>
      </c>
      <c r="P22" s="3">
        <f t="shared" si="1"/>
        <v>0.6666666666666666</v>
      </c>
      <c r="Q22" s="21">
        <f t="shared" si="2"/>
        <v>4.9</v>
      </c>
      <c r="R22" s="21">
        <f t="shared" si="3"/>
        <v>5</v>
      </c>
      <c r="S22" s="22">
        <v>4.9</v>
      </c>
      <c r="T22" s="22"/>
      <c r="U22" s="22"/>
      <c r="V22" s="22">
        <v>5</v>
      </c>
      <c r="W22" s="22"/>
      <c r="X22" s="22"/>
      <c r="Y22" s="4">
        <f t="shared" si="4"/>
        <v>10.566666666666666</v>
      </c>
      <c r="Z22" s="23" t="str">
        <f t="shared" si="5"/>
        <v>A</v>
      </c>
      <c r="AF22" s="3">
        <f t="shared" si="6"/>
        <v>0</v>
      </c>
      <c r="AK22" s="4">
        <f t="shared" si="7"/>
        <v>0</v>
      </c>
      <c r="BB22" s="3">
        <f t="shared" si="8"/>
        <v>0</v>
      </c>
      <c r="BC22" s="3">
        <f t="shared" si="9"/>
        <v>0</v>
      </c>
      <c r="BD22" s="21">
        <f t="shared" si="10"/>
        <v>0</v>
      </c>
      <c r="BE22" s="21">
        <f t="shared" si="11"/>
        <v>0</v>
      </c>
      <c r="BF22" s="22"/>
      <c r="BG22" s="22"/>
      <c r="BH22" s="22"/>
      <c r="BI22" s="22"/>
      <c r="BJ22" s="22"/>
      <c r="BK22" s="22"/>
      <c r="BL22" s="4">
        <f t="shared" si="12"/>
        <v>0</v>
      </c>
      <c r="BM22" s="24" t="str">
        <f t="shared" si="13"/>
        <v>NE</v>
      </c>
      <c r="BN22" s="3">
        <f t="shared" si="14"/>
        <v>10.566666666666666</v>
      </c>
      <c r="BP22" s="4">
        <f t="shared" si="15"/>
        <v>10.566666666666666</v>
      </c>
    </row>
    <row r="23" spans="1:69" s="3" customFormat="1" ht="12.75">
      <c r="A23" s="1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>
        <v>1</v>
      </c>
      <c r="L23" s="19"/>
      <c r="M23" s="7"/>
      <c r="N23" s="7"/>
      <c r="O23" s="3">
        <f t="shared" si="0"/>
        <v>1</v>
      </c>
      <c r="P23" s="3">
        <f t="shared" si="1"/>
        <v>0.3333333333333333</v>
      </c>
      <c r="Q23" s="21">
        <f t="shared" si="2"/>
        <v>4.4</v>
      </c>
      <c r="R23" s="21">
        <f t="shared" si="3"/>
        <v>4.2</v>
      </c>
      <c r="S23" s="22">
        <v>4.4</v>
      </c>
      <c r="T23" s="22"/>
      <c r="U23" s="22"/>
      <c r="V23" s="22">
        <v>4.2</v>
      </c>
      <c r="W23" s="22"/>
      <c r="X23" s="22"/>
      <c r="Y23" s="4">
        <f t="shared" si="4"/>
        <v>8.933333333333334</v>
      </c>
      <c r="Z23" s="23" t="str">
        <f t="shared" si="5"/>
        <v>B</v>
      </c>
      <c r="AF23" s="3">
        <f t="shared" si="6"/>
        <v>0</v>
      </c>
      <c r="AK23" s="4">
        <f t="shared" si="7"/>
        <v>0</v>
      </c>
      <c r="BB23" s="3">
        <f t="shared" si="8"/>
        <v>0</v>
      </c>
      <c r="BC23" s="3">
        <f t="shared" si="9"/>
        <v>0</v>
      </c>
      <c r="BD23" s="21">
        <f t="shared" si="10"/>
        <v>0</v>
      </c>
      <c r="BE23" s="21">
        <f t="shared" si="11"/>
        <v>0</v>
      </c>
      <c r="BF23" s="22"/>
      <c r="BG23" s="22"/>
      <c r="BH23" s="22"/>
      <c r="BI23" s="22"/>
      <c r="BJ23" s="22"/>
      <c r="BK23" s="22"/>
      <c r="BL23" s="4">
        <f t="shared" si="12"/>
        <v>0</v>
      </c>
      <c r="BM23" s="24" t="str">
        <f t="shared" si="13"/>
        <v>NE</v>
      </c>
      <c r="BN23" s="3">
        <f t="shared" si="14"/>
        <v>8.933333333333334</v>
      </c>
      <c r="BP23" s="4">
        <f t="shared" si="15"/>
        <v>8.933333333333334</v>
      </c>
      <c r="BQ23" s="6"/>
    </row>
    <row r="24" spans="1:68" ht="12.75">
      <c r="A24" s="1" t="s">
        <v>41</v>
      </c>
      <c r="B24" s="19"/>
      <c r="C24" s="19"/>
      <c r="D24" s="19"/>
      <c r="E24" s="19">
        <v>1</v>
      </c>
      <c r="F24" s="19">
        <v>1</v>
      </c>
      <c r="G24" s="19"/>
      <c r="H24" s="19"/>
      <c r="I24" s="19">
        <v>1</v>
      </c>
      <c r="J24" s="19"/>
      <c r="K24" s="19">
        <v>1</v>
      </c>
      <c r="L24" s="19"/>
      <c r="M24" s="7"/>
      <c r="N24" s="7"/>
      <c r="O24" s="3">
        <f t="shared" si="0"/>
        <v>4</v>
      </c>
      <c r="P24" s="3">
        <f t="shared" si="1"/>
        <v>1.3333333333333333</v>
      </c>
      <c r="Q24" s="21">
        <f t="shared" si="2"/>
        <v>5</v>
      </c>
      <c r="R24" s="21">
        <f t="shared" si="3"/>
        <v>5</v>
      </c>
      <c r="S24" s="22">
        <v>5</v>
      </c>
      <c r="T24" s="22"/>
      <c r="U24" s="22"/>
      <c r="V24" s="22">
        <v>5</v>
      </c>
      <c r="W24" s="22"/>
      <c r="X24" s="22"/>
      <c r="Y24" s="4">
        <f t="shared" si="4"/>
        <v>11.333333333333332</v>
      </c>
      <c r="Z24" s="23" t="str">
        <f t="shared" si="5"/>
        <v>A</v>
      </c>
      <c r="AF24" s="3">
        <f t="shared" si="6"/>
        <v>0</v>
      </c>
      <c r="AK24" s="4">
        <f t="shared" si="7"/>
        <v>0</v>
      </c>
      <c r="BB24" s="3">
        <f t="shared" si="8"/>
        <v>0</v>
      </c>
      <c r="BC24" s="3">
        <f t="shared" si="9"/>
        <v>0</v>
      </c>
      <c r="BD24" s="21">
        <f t="shared" si="10"/>
        <v>0</v>
      </c>
      <c r="BE24" s="21">
        <f t="shared" si="11"/>
        <v>0</v>
      </c>
      <c r="BF24" s="22"/>
      <c r="BG24" s="22"/>
      <c r="BH24" s="22"/>
      <c r="BI24" s="22"/>
      <c r="BJ24" s="22"/>
      <c r="BK24" s="22"/>
      <c r="BL24" s="4">
        <f t="shared" si="12"/>
        <v>0</v>
      </c>
      <c r="BM24" s="24" t="str">
        <f t="shared" si="13"/>
        <v>NE</v>
      </c>
      <c r="BN24" s="3">
        <f t="shared" si="14"/>
        <v>11.333333333333332</v>
      </c>
      <c r="BP24" s="4">
        <f t="shared" si="15"/>
        <v>11.333333333333332</v>
      </c>
    </row>
    <row r="25" spans="1:68" ht="12.75">
      <c r="A25" s="1" t="s">
        <v>42</v>
      </c>
      <c r="B25" s="19"/>
      <c r="C25" s="19"/>
      <c r="D25" s="19"/>
      <c r="E25" s="19"/>
      <c r="F25" s="19"/>
      <c r="G25" s="19"/>
      <c r="H25" s="19"/>
      <c r="I25" s="19"/>
      <c r="J25" s="19"/>
      <c r="K25" s="19">
        <v>1</v>
      </c>
      <c r="L25" s="19"/>
      <c r="M25" s="7"/>
      <c r="N25" s="7"/>
      <c r="O25" s="3">
        <f t="shared" si="0"/>
        <v>1</v>
      </c>
      <c r="P25" s="3">
        <f t="shared" si="1"/>
        <v>0.3333333333333333</v>
      </c>
      <c r="Q25" s="21">
        <f t="shared" si="2"/>
        <v>2.8</v>
      </c>
      <c r="R25" s="21">
        <f t="shared" si="3"/>
        <v>4.2</v>
      </c>
      <c r="S25" s="22">
        <v>2.8</v>
      </c>
      <c r="T25" s="22"/>
      <c r="U25" s="22"/>
      <c r="V25" s="22">
        <v>4.2</v>
      </c>
      <c r="W25" s="22"/>
      <c r="X25" s="22"/>
      <c r="Y25" s="4">
        <f t="shared" si="4"/>
        <v>7.333333333333334</v>
      </c>
      <c r="Z25" s="23" t="str">
        <f t="shared" si="5"/>
        <v>C</v>
      </c>
      <c r="AF25" s="3">
        <f t="shared" si="6"/>
        <v>0</v>
      </c>
      <c r="AK25" s="4">
        <f t="shared" si="7"/>
        <v>0</v>
      </c>
      <c r="BB25" s="3">
        <f t="shared" si="8"/>
        <v>0</v>
      </c>
      <c r="BC25" s="3">
        <f t="shared" si="9"/>
        <v>0</v>
      </c>
      <c r="BD25" s="21">
        <f t="shared" si="10"/>
        <v>0</v>
      </c>
      <c r="BE25" s="21">
        <f t="shared" si="11"/>
        <v>0</v>
      </c>
      <c r="BF25" s="22"/>
      <c r="BG25" s="22"/>
      <c r="BH25" s="22"/>
      <c r="BI25" s="22"/>
      <c r="BJ25" s="22"/>
      <c r="BK25" s="22"/>
      <c r="BL25" s="4">
        <f t="shared" si="12"/>
        <v>0</v>
      </c>
      <c r="BM25" s="24" t="str">
        <f t="shared" si="13"/>
        <v>NE</v>
      </c>
      <c r="BN25" s="3">
        <f t="shared" si="14"/>
        <v>7.333333333333334</v>
      </c>
      <c r="BP25" s="4">
        <f t="shared" si="15"/>
        <v>7.333333333333334</v>
      </c>
    </row>
    <row r="26" spans="1:69" s="3" customFormat="1" ht="12.75">
      <c r="A26" s="3" t="s">
        <v>43</v>
      </c>
      <c r="M26" s="7"/>
      <c r="N26" s="7"/>
      <c r="Q26" s="21">
        <f t="shared" si="2"/>
        <v>5</v>
      </c>
      <c r="R26" s="21">
        <f t="shared" si="3"/>
        <v>5</v>
      </c>
      <c r="S26" s="3">
        <v>5</v>
      </c>
      <c r="V26" s="3">
        <v>5</v>
      </c>
      <c r="Y26" s="4">
        <f t="shared" si="4"/>
        <v>10</v>
      </c>
      <c r="Z26" s="23" t="str">
        <f t="shared" si="5"/>
        <v>A</v>
      </c>
      <c r="BD26" s="26"/>
      <c r="BE26" s="26"/>
      <c r="BL26" s="4"/>
      <c r="BP26" s="4"/>
      <c r="BQ26" s="6"/>
    </row>
    <row r="27" spans="2:63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7"/>
      <c r="N27" s="7"/>
      <c r="Q27" s="21"/>
      <c r="R27" s="21"/>
      <c r="S27" s="22"/>
      <c r="T27" s="22"/>
      <c r="U27" s="22"/>
      <c r="V27" s="22"/>
      <c r="W27" s="22"/>
      <c r="X27" s="22"/>
      <c r="BD27" s="21"/>
      <c r="BE27" s="21"/>
      <c r="BF27" s="22"/>
      <c r="BG27" s="22"/>
      <c r="BH27" s="22"/>
      <c r="BI27" s="22"/>
      <c r="BJ27" s="22"/>
      <c r="BK27" s="22"/>
    </row>
    <row r="28" spans="13:69" s="3" customFormat="1" ht="12.75">
      <c r="M28" s="7"/>
      <c r="N28" s="7"/>
      <c r="Q28" s="26"/>
      <c r="R28" s="26"/>
      <c r="Y28" s="4"/>
      <c r="Z28" s="5"/>
      <c r="BD28" s="26"/>
      <c r="BE28" s="26"/>
      <c r="BL28" s="4"/>
      <c r="BP28" s="4"/>
      <c r="BQ28" s="6"/>
    </row>
    <row r="29" spans="2:63" ht="14.25" customHeight="1">
      <c r="B29" s="22"/>
      <c r="C29" s="22"/>
      <c r="D29" s="22"/>
      <c r="E29" s="27"/>
      <c r="F29" s="22"/>
      <c r="G29" s="22"/>
      <c r="H29" s="22"/>
      <c r="I29" s="22"/>
      <c r="J29" s="28" t="s">
        <v>44</v>
      </c>
      <c r="K29" s="28" t="s">
        <v>45</v>
      </c>
      <c r="L29" s="22"/>
      <c r="M29" s="7"/>
      <c r="N29" s="7"/>
      <c r="Q29" s="21"/>
      <c r="R29" s="21"/>
      <c r="S29" s="22"/>
      <c r="T29" s="22"/>
      <c r="U29" s="22"/>
      <c r="V29" s="22"/>
      <c r="W29" s="22"/>
      <c r="X29" s="22"/>
      <c r="BD29" s="21"/>
      <c r="BE29" s="21"/>
      <c r="BF29" s="22"/>
      <c r="BG29" s="22"/>
      <c r="BH29" s="22"/>
      <c r="BI29" s="22"/>
      <c r="BJ29" s="22"/>
      <c r="BK29" s="22"/>
    </row>
    <row r="30" spans="2:63" ht="12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7"/>
      <c r="N30" s="7"/>
      <c r="Q30" s="21"/>
      <c r="R30" s="21"/>
      <c r="S30" s="22"/>
      <c r="T30" s="22"/>
      <c r="U30" s="22"/>
      <c r="V30" s="22"/>
      <c r="W30" s="22"/>
      <c r="X30" s="22"/>
      <c r="BD30" s="21"/>
      <c r="BE30" s="21"/>
      <c r="BF30" s="22"/>
      <c r="BG30" s="22"/>
      <c r="BH30" s="22"/>
      <c r="BI30" s="22"/>
      <c r="BJ30" s="22"/>
      <c r="BK30" s="22"/>
    </row>
    <row r="31" spans="2:63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7"/>
      <c r="N31" s="7"/>
      <c r="Q31" s="21"/>
      <c r="R31" s="21"/>
      <c r="S31" s="22"/>
      <c r="T31" s="22"/>
      <c r="U31" s="22"/>
      <c r="V31" s="22"/>
      <c r="W31" s="22"/>
      <c r="X31" s="22"/>
      <c r="BD31" s="21"/>
      <c r="BE31" s="21"/>
      <c r="BF31" s="22"/>
      <c r="BG31" s="22"/>
      <c r="BH31" s="22"/>
      <c r="BI31" s="22"/>
      <c r="BJ31" s="22"/>
      <c r="BK31" s="22"/>
    </row>
    <row r="32" spans="2:63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7"/>
      <c r="N32" s="7"/>
      <c r="Q32" s="21"/>
      <c r="R32" s="21"/>
      <c r="S32" s="22"/>
      <c r="T32" s="22"/>
      <c r="U32" s="22"/>
      <c r="V32" s="22"/>
      <c r="W32" s="22"/>
      <c r="X32" s="22"/>
      <c r="BD32" s="21"/>
      <c r="BE32" s="21"/>
      <c r="BF32" s="22"/>
      <c r="BG32" s="22"/>
      <c r="BH32" s="22"/>
      <c r="BI32" s="22"/>
      <c r="BJ32" s="22"/>
      <c r="BK32" s="22"/>
    </row>
    <row r="33" spans="4:63" ht="12.75">
      <c r="D33" s="7"/>
      <c r="M33" s="7"/>
      <c r="N33" s="7"/>
      <c r="Q33" s="21"/>
      <c r="R33" s="21"/>
      <c r="S33" s="22"/>
      <c r="T33" s="22"/>
      <c r="U33" s="22"/>
      <c r="V33" s="22"/>
      <c r="W33" s="22"/>
      <c r="X33" s="22"/>
      <c r="BD33" s="21"/>
      <c r="BE33" s="21"/>
      <c r="BF33" s="22"/>
      <c r="BG33" s="22"/>
      <c r="BH33" s="22"/>
      <c r="BI33" s="22"/>
      <c r="BJ33" s="22"/>
      <c r="BK33" s="22"/>
    </row>
    <row r="34" spans="4:63" ht="12.75">
      <c r="D34" s="7"/>
      <c r="M34" s="7"/>
      <c r="N34" s="7"/>
      <c r="Q34" s="21"/>
      <c r="R34" s="21"/>
      <c r="S34" s="22"/>
      <c r="T34" s="22"/>
      <c r="U34" s="22"/>
      <c r="V34" s="22"/>
      <c r="W34" s="22"/>
      <c r="X34" s="22"/>
      <c r="BD34" s="21"/>
      <c r="BE34" s="21"/>
      <c r="BF34" s="22"/>
      <c r="BG34" s="22"/>
      <c r="BH34" s="22"/>
      <c r="BI34" s="22"/>
      <c r="BJ34" s="22"/>
      <c r="BK34" s="22"/>
    </row>
    <row r="35" spans="4:63" ht="12.75">
      <c r="D35" s="7"/>
      <c r="F35" s="7"/>
      <c r="G35" s="7"/>
      <c r="M35" s="7"/>
      <c r="N35" s="7"/>
      <c r="Q35" s="21"/>
      <c r="R35" s="21"/>
      <c r="S35" s="22"/>
      <c r="T35" s="22"/>
      <c r="U35" s="22"/>
      <c r="V35" s="22"/>
      <c r="W35" s="22"/>
      <c r="X35" s="22"/>
      <c r="BD35" s="21"/>
      <c r="BE35" s="21"/>
      <c r="BF35" s="22"/>
      <c r="BG35" s="22"/>
      <c r="BH35" s="22"/>
      <c r="BI35" s="22"/>
      <c r="BJ35" s="22"/>
      <c r="BK35" s="22"/>
    </row>
    <row r="36" spans="2:63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Q36" s="21"/>
      <c r="R36" s="21"/>
      <c r="S36" s="22"/>
      <c r="T36" s="22"/>
      <c r="U36" s="22"/>
      <c r="V36" s="22"/>
      <c r="W36" s="22"/>
      <c r="X36" s="22"/>
      <c r="BD36" s="21"/>
      <c r="BE36" s="21"/>
      <c r="BF36" s="22"/>
      <c r="BG36" s="22"/>
      <c r="BH36" s="22"/>
      <c r="BI36" s="22"/>
      <c r="BJ36" s="22"/>
      <c r="BK36" s="22"/>
    </row>
  </sheetData>
  <sheetProtection selectLockedCells="1" selectUnlockedCells="1"/>
  <printOptions/>
  <pageMargins left="0.7701388888888889" right="0.25" top="0.5902777777777778" bottom="0.44027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Pribylova</dc:creator>
  <cp:keywords/>
  <dc:description/>
  <cp:lastModifiedBy>Lenka Pribylova</cp:lastModifiedBy>
  <dcterms:created xsi:type="dcterms:W3CDTF">2017-05-25T08:43:34Z</dcterms:created>
  <dcterms:modified xsi:type="dcterms:W3CDTF">2017-06-08T11:31:33Z</dcterms:modified>
  <cp:category/>
  <cp:version/>
  <cp:contentType/>
  <cp:contentStatus/>
</cp:coreProperties>
</file>