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7501 Fyzikální geochemie 2025\cviceni\"/>
    </mc:Choice>
  </mc:AlternateContent>
  <bookViews>
    <workbookView xWindow="0" yWindow="0" windowWidth="11895" windowHeight="48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5" i="1"/>
  <c r="H16" i="1"/>
  <c r="H17" i="1"/>
  <c r="H18" i="1"/>
  <c r="H19" i="1"/>
  <c r="H20" i="1"/>
  <c r="H21" i="1"/>
  <c r="H22" i="1"/>
  <c r="H23" i="1"/>
  <c r="H13" i="1"/>
  <c r="G14" i="1"/>
  <c r="G15" i="1"/>
  <c r="G16" i="1"/>
  <c r="G17" i="1"/>
  <c r="G18" i="1"/>
  <c r="G19" i="1"/>
  <c r="G20" i="1"/>
  <c r="G21" i="1"/>
  <c r="G22" i="1"/>
  <c r="G23" i="1"/>
  <c r="G13" i="1"/>
  <c r="E23" i="1"/>
  <c r="E14" i="1"/>
  <c r="E15" i="1"/>
  <c r="E16" i="1"/>
  <c r="E17" i="1"/>
  <c r="E18" i="1"/>
  <c r="E19" i="1"/>
  <c r="E20" i="1"/>
  <c r="E21" i="1"/>
  <c r="E22" i="1"/>
  <c r="E13" i="1"/>
  <c r="D23" i="1"/>
  <c r="D14" i="1"/>
  <c r="D15" i="1"/>
  <c r="D16" i="1"/>
  <c r="D17" i="1"/>
  <c r="D18" i="1"/>
  <c r="D19" i="1"/>
  <c r="D20" i="1"/>
  <c r="D21" i="1"/>
  <c r="D22" i="1"/>
  <c r="D13" i="1"/>
</calcChain>
</file>

<file path=xl/sharedStrings.xml><?xml version="1.0" encoding="utf-8"?>
<sst xmlns="http://schemas.openxmlformats.org/spreadsheetml/2006/main" count="19" uniqueCount="19">
  <si>
    <t>Ttání</t>
  </si>
  <si>
    <t>K</t>
  </si>
  <si>
    <t>albit</t>
  </si>
  <si>
    <t>anortit</t>
  </si>
  <si>
    <t>Ht</t>
  </si>
  <si>
    <t>J/mol</t>
  </si>
  <si>
    <t>R =</t>
  </si>
  <si>
    <t>J/mol K</t>
  </si>
  <si>
    <t>T</t>
  </si>
  <si>
    <t>A</t>
  </si>
  <si>
    <t>B</t>
  </si>
  <si>
    <t>AL</t>
  </si>
  <si>
    <t>AN</t>
  </si>
  <si>
    <t>XANs</t>
  </si>
  <si>
    <t>XANl</t>
  </si>
  <si>
    <t>(K)</t>
  </si>
  <si>
    <t>XAbs</t>
  </si>
  <si>
    <t>XAbl</t>
  </si>
  <si>
    <t>XAb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</si>
</sst>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248381452318462"/>
          <c:y val="7.6354257801108188E-2"/>
          <c:w val="0.81229396325459313"/>
          <c:h val="0.743503207932341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List1!$G$11</c:f>
              <c:strCache>
                <c:ptCount val="1"/>
                <c:pt idx="0">
                  <c:v>XAbs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List1!$G$13:$G$23</c:f>
              <c:numCache>
                <c:formatCode>General</c:formatCode>
                <c:ptCount val="11"/>
                <c:pt idx="0">
                  <c:v>1</c:v>
                </c:pt>
                <c:pt idx="1">
                  <c:v>0.89257632894660066</c:v>
                </c:pt>
                <c:pt idx="2">
                  <c:v>0.72561512928204142</c:v>
                </c:pt>
                <c:pt idx="3">
                  <c:v>0.58967245413892155</c:v>
                </c:pt>
                <c:pt idx="4">
                  <c:v>0.47558935843362571</c:v>
                </c:pt>
                <c:pt idx="5">
                  <c:v>0.37672349876157701</c:v>
                </c:pt>
                <c:pt idx="6">
                  <c:v>0.28809717418104663</c:v>
                </c:pt>
                <c:pt idx="7">
                  <c:v>0.20582979146341404</c:v>
                </c:pt>
                <c:pt idx="8">
                  <c:v>0.12674396139174318</c:v>
                </c:pt>
                <c:pt idx="9">
                  <c:v>4.807583729207561E-2</c:v>
                </c:pt>
                <c:pt idx="10">
                  <c:v>0</c:v>
                </c:pt>
              </c:numCache>
            </c:numRef>
          </c:xVal>
          <c:yVal>
            <c:numRef>
              <c:f>List1!$C$13:$C$23</c:f>
              <c:numCache>
                <c:formatCode>General</c:formatCode>
                <c:ptCount val="11"/>
                <c:pt idx="0">
                  <c:v>1373</c:v>
                </c:pt>
                <c:pt idx="1">
                  <c:v>1400</c:v>
                </c:pt>
                <c:pt idx="2">
                  <c:v>1450</c:v>
                </c:pt>
                <c:pt idx="3">
                  <c:v>1500</c:v>
                </c:pt>
                <c:pt idx="4">
                  <c:v>1550</c:v>
                </c:pt>
                <c:pt idx="5">
                  <c:v>1600</c:v>
                </c:pt>
                <c:pt idx="6">
                  <c:v>1650</c:v>
                </c:pt>
                <c:pt idx="7">
                  <c:v>1700</c:v>
                </c:pt>
                <c:pt idx="8">
                  <c:v>1750</c:v>
                </c:pt>
                <c:pt idx="9">
                  <c:v>1800</c:v>
                </c:pt>
                <c:pt idx="10">
                  <c:v>1830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F1-4244-A7E3-09A93C69E061}"/>
            </c:ext>
          </c:extLst>
        </c:ser>
        <c:ser>
          <c:idx val="1"/>
          <c:order val="1"/>
          <c:tx>
            <c:strRef>
              <c:f>List1!$H$11</c:f>
              <c:strCache>
                <c:ptCount val="1"/>
                <c:pt idx="0">
                  <c:v>XAbl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List1!$H$13:$H$23</c:f>
              <c:numCache>
                <c:formatCode>General</c:formatCode>
                <c:ptCount val="11"/>
                <c:pt idx="0">
                  <c:v>1</c:v>
                </c:pt>
                <c:pt idx="1">
                  <c:v>0.9928165965976059</c:v>
                </c:pt>
                <c:pt idx="2">
                  <c:v>0.97271082058537806</c:v>
                </c:pt>
                <c:pt idx="3">
                  <c:v>0.94088908245289993</c:v>
                </c:pt>
                <c:pt idx="4">
                  <c:v>0.89315993138322658</c:v>
                </c:pt>
                <c:pt idx="5">
                  <c:v>0.82426381352431721</c:v>
                </c:pt>
                <c:pt idx="6">
                  <c:v>0.72762555988399868</c:v>
                </c:pt>
                <c:pt idx="7">
                  <c:v>0.59502663364302022</c:v>
                </c:pt>
                <c:pt idx="8">
                  <c:v>0.41616228169770242</c:v>
                </c:pt>
                <c:pt idx="9">
                  <c:v>0.17803153545843345</c:v>
                </c:pt>
                <c:pt idx="10">
                  <c:v>0</c:v>
                </c:pt>
              </c:numCache>
            </c:numRef>
          </c:xVal>
          <c:yVal>
            <c:numRef>
              <c:f>List1!$C$13:$C$23</c:f>
              <c:numCache>
                <c:formatCode>General</c:formatCode>
                <c:ptCount val="11"/>
                <c:pt idx="0">
                  <c:v>1373</c:v>
                </c:pt>
                <c:pt idx="1">
                  <c:v>1400</c:v>
                </c:pt>
                <c:pt idx="2">
                  <c:v>1450</c:v>
                </c:pt>
                <c:pt idx="3">
                  <c:v>1500</c:v>
                </c:pt>
                <c:pt idx="4">
                  <c:v>1550</c:v>
                </c:pt>
                <c:pt idx="5">
                  <c:v>1600</c:v>
                </c:pt>
                <c:pt idx="6">
                  <c:v>1650</c:v>
                </c:pt>
                <c:pt idx="7">
                  <c:v>1700</c:v>
                </c:pt>
                <c:pt idx="8">
                  <c:v>1750</c:v>
                </c:pt>
                <c:pt idx="9">
                  <c:v>1800</c:v>
                </c:pt>
                <c:pt idx="10">
                  <c:v>1830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AF1-4244-A7E3-09A93C69E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856000"/>
        <c:axId val="375856984"/>
      </c:scatterChart>
      <c:valAx>
        <c:axId val="375856000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List1!$G$10</c:f>
              <c:strCache>
                <c:ptCount val="1"/>
                <c:pt idx="0">
                  <c:v>XAb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5856984"/>
        <c:crosses val="autoZero"/>
        <c:crossBetween val="midCat"/>
      </c:valAx>
      <c:valAx>
        <c:axId val="375856984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List1!$C$11:$C$12</c:f>
              <c:strCache>
                <c:ptCount val="2"/>
                <c:pt idx="0">
                  <c:v>T</c:v>
                </c:pt>
                <c:pt idx="1">
                  <c:v>(K)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75856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481012</xdr:colOff>
      <xdr:row>24</xdr:row>
      <xdr:rowOff>9525</xdr:rowOff>
    </xdr:from>
    <xdr:to>
      <xdr:col>9</xdr:col>
      <xdr:colOff>176212</xdr:colOff>
      <xdr:row>38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3"/>
  <sheetViews>
    <sheetView tabSelected="1" topLeftCell="B4" workbookViewId="0">
      <selection activeCell="G13" sqref="G13"/>
    </sheetView>
  </sheetViews>
  <sheetFormatPr defaultRowHeight="15" x14ac:dyDescent="0.25"/>
  <sheetData>
    <row r="3" spans="2:10" x14ac:dyDescent="0.25">
      <c r="F3" s="1" t="s">
        <v>6</v>
      </c>
      <c r="G3" s="1">
        <v>8.3142999999999994</v>
      </c>
      <c r="H3" s="1" t="s">
        <v>7</v>
      </c>
    </row>
    <row r="4" spans="2:10" x14ac:dyDescent="0.25">
      <c r="C4" s="1"/>
      <c r="D4" s="1" t="s">
        <v>0</v>
      </c>
      <c r="E4" s="1" t="s">
        <v>4</v>
      </c>
    </row>
    <row r="5" spans="2:10" x14ac:dyDescent="0.25">
      <c r="C5" s="1"/>
      <c r="D5" s="1" t="s">
        <v>1</v>
      </c>
      <c r="E5" s="1" t="s">
        <v>5</v>
      </c>
    </row>
    <row r="6" spans="2:10" x14ac:dyDescent="0.25">
      <c r="B6" t="s">
        <v>11</v>
      </c>
      <c r="C6" s="1" t="s">
        <v>2</v>
      </c>
      <c r="D6" s="1">
        <v>1373</v>
      </c>
      <c r="E6" s="1">
        <v>63000</v>
      </c>
    </row>
    <row r="7" spans="2:10" x14ac:dyDescent="0.25">
      <c r="B7" t="s">
        <v>12</v>
      </c>
      <c r="C7" s="1" t="s">
        <v>3</v>
      </c>
      <c r="D7" s="1">
        <v>1830</v>
      </c>
      <c r="E7" s="1">
        <v>134000</v>
      </c>
    </row>
    <row r="10" spans="2:10" x14ac:dyDescent="0.25">
      <c r="G10" t="s">
        <v>18</v>
      </c>
    </row>
    <row r="11" spans="2:10" x14ac:dyDescent="0.25">
      <c r="C11" t="s">
        <v>8</v>
      </c>
      <c r="D11" t="s">
        <v>9</v>
      </c>
      <c r="E11" t="s">
        <v>10</v>
      </c>
      <c r="G11" t="s">
        <v>16</v>
      </c>
      <c r="H11" t="s">
        <v>17</v>
      </c>
      <c r="I11" t="s">
        <v>13</v>
      </c>
      <c r="J11" t="s">
        <v>14</v>
      </c>
    </row>
    <row r="12" spans="2:10" x14ac:dyDescent="0.25">
      <c r="C12" t="s">
        <v>15</v>
      </c>
    </row>
    <row r="13" spans="2:10" x14ac:dyDescent="0.25">
      <c r="C13">
        <v>1373</v>
      </c>
      <c r="D13">
        <f>EXP(-$E$6/$G$3*(1/C13-1/$D$6))</f>
        <v>1</v>
      </c>
      <c r="E13">
        <f>EXP(-$E$7/$G$3*(1/C13-1/$D$7))</f>
        <v>5.3322839520329145E-2</v>
      </c>
      <c r="G13">
        <f>(1-E13)/(D13-E13)</f>
        <v>1</v>
      </c>
      <c r="H13">
        <f>D13*G13</f>
        <v>1</v>
      </c>
    </row>
    <row r="14" spans="2:10" x14ac:dyDescent="0.25">
      <c r="C14">
        <v>1400</v>
      </c>
      <c r="D14">
        <f t="shared" ref="D14:D23" si="0">EXP(-$E$6/$G$3*(1/C14-1/$D$6))</f>
        <v>1.1123044208099342</v>
      </c>
      <c r="E14">
        <f t="shared" ref="E14:E23" si="1">EXP(-$E$7/$G$3*(1/C14-1/$D$7))</f>
        <v>6.6869837270998628E-2</v>
      </c>
      <c r="G14">
        <f t="shared" ref="G14:G23" si="2">(1-E14)/(D14-E14)</f>
        <v>0.89257632894660066</v>
      </c>
      <c r="H14">
        <f t="shared" ref="H14:H23" si="3">D14*G14</f>
        <v>0.9928165965976059</v>
      </c>
    </row>
    <row r="15" spans="2:10" x14ac:dyDescent="0.25">
      <c r="C15">
        <v>1450</v>
      </c>
      <c r="D15">
        <f t="shared" si="0"/>
        <v>1.3405327167693224</v>
      </c>
      <c r="E15">
        <f t="shared" si="1"/>
        <v>9.9455845882524832E-2</v>
      </c>
      <c r="G15">
        <f t="shared" si="2"/>
        <v>0.72561512928204142</v>
      </c>
      <c r="H15">
        <f t="shared" si="3"/>
        <v>0.97271082058537806</v>
      </c>
    </row>
    <row r="16" spans="2:10" x14ac:dyDescent="0.25">
      <c r="C16">
        <v>1500</v>
      </c>
      <c r="D16">
        <f t="shared" si="0"/>
        <v>1.5956130829052342</v>
      </c>
      <c r="E16">
        <f t="shared" si="1"/>
        <v>0.14405788288732824</v>
      </c>
      <c r="G16">
        <f t="shared" si="2"/>
        <v>0.58967245413892155</v>
      </c>
      <c r="H16">
        <f t="shared" si="3"/>
        <v>0.94088908245289993</v>
      </c>
    </row>
    <row r="17" spans="3:8" x14ac:dyDescent="0.25">
      <c r="C17">
        <v>1550</v>
      </c>
      <c r="D17">
        <f t="shared" si="0"/>
        <v>1.8780065523856291</v>
      </c>
      <c r="E17">
        <f t="shared" si="1"/>
        <v>0.20373360139613167</v>
      </c>
      <c r="G17">
        <f t="shared" si="2"/>
        <v>0.47558935843362571</v>
      </c>
      <c r="H17">
        <f t="shared" si="3"/>
        <v>0.89315993138322658</v>
      </c>
    </row>
    <row r="18" spans="3:8" x14ac:dyDescent="0.25">
      <c r="C18">
        <v>1600</v>
      </c>
      <c r="D18">
        <f t="shared" si="0"/>
        <v>2.1879808831516034</v>
      </c>
      <c r="E18">
        <f t="shared" si="1"/>
        <v>0.28195541806325558</v>
      </c>
      <c r="G18">
        <f t="shared" si="2"/>
        <v>0.37672349876157701</v>
      </c>
      <c r="H18">
        <f t="shared" si="3"/>
        <v>0.82426381352431721</v>
      </c>
    </row>
    <row r="19" spans="3:8" x14ac:dyDescent="0.25">
      <c r="C19">
        <v>1650</v>
      </c>
      <c r="D19">
        <f t="shared" si="0"/>
        <v>2.5256254663113866</v>
      </c>
      <c r="E19">
        <f t="shared" si="1"/>
        <v>0.38260058850401296</v>
      </c>
      <c r="G19">
        <f t="shared" si="2"/>
        <v>0.28809717418104663</v>
      </c>
      <c r="H19">
        <f t="shared" si="3"/>
        <v>0.72762555988399868</v>
      </c>
    </row>
    <row r="20" spans="3:8" x14ac:dyDescent="0.25">
      <c r="C20">
        <v>1700</v>
      </c>
      <c r="D20">
        <f t="shared" si="0"/>
        <v>2.8908673978265456</v>
      </c>
      <c r="E20">
        <f t="shared" si="1"/>
        <v>0.50993270964321669</v>
      </c>
      <c r="G20">
        <f t="shared" si="2"/>
        <v>0.20582979146341404</v>
      </c>
      <c r="H20">
        <f t="shared" si="3"/>
        <v>0.59502663364302022</v>
      </c>
    </row>
    <row r="21" spans="3:8" x14ac:dyDescent="0.25">
      <c r="C21">
        <v>1750</v>
      </c>
      <c r="D21">
        <f t="shared" si="0"/>
        <v>3.283488042569684</v>
      </c>
      <c r="E21">
        <f t="shared" si="1"/>
        <v>0.66857564390025082</v>
      </c>
      <c r="G21">
        <f t="shared" si="2"/>
        <v>0.12674396139174318</v>
      </c>
      <c r="H21">
        <f t="shared" si="3"/>
        <v>0.41616228169770242</v>
      </c>
    </row>
    <row r="22" spans="3:8" x14ac:dyDescent="0.25">
      <c r="C22">
        <v>1800</v>
      </c>
      <c r="D22">
        <f t="shared" si="0"/>
        <v>3.7031395704423558</v>
      </c>
      <c r="E22">
        <f t="shared" si="1"/>
        <v>0.86348103845092572</v>
      </c>
      <c r="G22">
        <f t="shared" si="2"/>
        <v>4.807583729207561E-2</v>
      </c>
      <c r="H22">
        <f t="shared" si="3"/>
        <v>0.17803153545843345</v>
      </c>
    </row>
    <row r="23" spans="3:8" x14ac:dyDescent="0.25">
      <c r="C23">
        <v>1830</v>
      </c>
      <c r="D23">
        <f>EXP(-$E$6/$G$3*(1/C23-1/$D$6))</f>
        <v>3.9677178098979677</v>
      </c>
      <c r="E23">
        <f>EXP(-$E$7/$G$3*(1/C23-1/$D$7))</f>
        <v>1</v>
      </c>
      <c r="G23">
        <f t="shared" si="2"/>
        <v>0</v>
      </c>
      <c r="H23">
        <f t="shared" si="3"/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2025-04-30T12:18:57Z</dcterms:created>
  <dcterms:modified xsi:type="dcterms:W3CDTF">2025-04-30T12:44:38Z</dcterms:modified>
</cp:coreProperties>
</file>