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475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<sst xmlns="http://schemas.openxmlformats.org/spreadsheetml/2006/main" count="221" uniqueCount="72">
  <si>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</si>
  <si>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</si>
  <si>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</si>
  <si>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</si>
  <si>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</si>
  <si>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</si>
  <si>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</si>
  <si>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</si>
  <si>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</si>
  <si>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</si>
  <si>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</si>
  <si>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</si>
  <si>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</si>
  <si>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</si>
  <si>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přep.hodn.2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</si>
  <si>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</si>
  <si>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</si>
  <si>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</si>
  <si>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</si>
  <si>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</si>
  <si>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</si>
  <si>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</si>
  <si>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</si>
  <si>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</si>
  <si>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</si>
  <si>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</si>
  <si>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</si>
  <si>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</si>
  <si>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</si>
  <si>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</si>
  <si>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</si>
  <si>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</si>
  <si>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</si>
  <si>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</si>
  <si>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hodnoty (v desetinách km)</t>
  </si>
  <si>
    <t>přep.hodn.1 (logaritmus)</t>
  </si>
  <si>
    <t>H -nastavená hodnota, kde nedochází ke zkreslení</t>
  </si>
  <si>
    <t>přep.hodn.3</t>
  </si>
  <si>
    <t>přep.hodn.4</t>
  </si>
  <si>
    <t>přep.hodn.5</t>
  </si>
  <si>
    <t>O - nastavená hodnota, kde nedochází ke zkreslení</t>
  </si>
  <si>
    <t>S -nastavená hodnota, kde nedochází ke zkreslení</t>
  </si>
  <si>
    <t>U -nastavená hodnota, kde nedochází ke zkreslení</t>
  </si>
  <si>
    <t xml:space="preserve">Q </t>
  </si>
  <si>
    <t>H</t>
  </si>
  <si>
    <t>X</t>
  </si>
  <si>
    <t>Y</t>
  </si>
  <si>
    <t>d/kd</t>
  </si>
  <si>
    <t>(d/kd)3</t>
  </si>
  <si>
    <t>(d/kd)3  + 1</t>
  </si>
  <si>
    <t>dtto v %</t>
  </si>
  <si>
    <t>kd = 30</t>
  </si>
  <si>
    <t xml:space="preserve">kd = 10 </t>
  </si>
  <si>
    <t>kd = 10</t>
  </si>
  <si>
    <t>kd = 100</t>
  </si>
  <si>
    <t>(d/kd)1,5</t>
  </si>
  <si>
    <t>(d/kd)1,5  + 1</t>
  </si>
  <si>
    <t>1/(d/kd)3 + 1</t>
  </si>
  <si>
    <t>1/(d/kd)1,5 + 1</t>
  </si>
  <si>
    <t>(d/kd)1,5 + 1</t>
  </si>
  <si>
    <t>1/(d/kd)1,5  + 1</t>
  </si>
  <si>
    <t>počet</t>
  </si>
  <si>
    <t>délk.</t>
  </si>
  <si>
    <t>jedn.</t>
  </si>
  <si>
    <t>(d/kd)3 + 1</t>
  </si>
  <si>
    <t>(d/kd)2</t>
  </si>
  <si>
    <t>(d/kd)2 + 1</t>
  </si>
  <si>
    <t>1/(d/kd)2 + 1</t>
  </si>
  <si>
    <t xml:space="preserve">Logaritmická funkce nastavená na nelineární deformaci vzdáleností. </t>
  </si>
  <si>
    <t>Zvonovité křivky pro konstrukci potenciálu (kritické vzdálenosti 10, 30 a 100 délkových jednotek) - zde s exponentem 1,5</t>
  </si>
  <si>
    <t>Zvonovité křivky pro konstrukci potenciálu (kritické vzdálenosti 10, 30 a 100 délkových jednotek) - zde s druhou mocninou</t>
  </si>
  <si>
    <t>Zvonovité křivky pro konstrukci potenciálu (kritické vzdálenosti 10, 30 a 100 délkových jednotek) - zde se třetí mocninou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</si>
</sst>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0000"/>
    <numFmt numFmtId="167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165" fontId="2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2.57421875" style="0" customWidth="1"/>
    <col min="2" max="2" width="43.28125" style="0" customWidth="1"/>
    <col min="3" max="3" width="24.421875" style="0" customWidth="1"/>
    <col min="4" max="4" width="21.140625" style="1" customWidth="1"/>
    <col min="5" max="5" width="17.7109375" style="4" customWidth="1"/>
    <col min="6" max="6" width="12.421875" style="4" customWidth="1"/>
    <col min="7" max="7" width="13.57421875" style="4" customWidth="1"/>
    <col min="8" max="8" width="13.8515625" style="4" customWidth="1"/>
  </cols>
  <sheetData>
    <row r="1" ht="12.75">
      <c r="B1" t="s">
        <v>68</v>
      </c>
    </row>
    <row r="3" spans="3:8" ht="12.75">
      <c r="C3" s="2" t="s">
        <v>34</v>
      </c>
      <c r="D3" s="1" t="s">
        <v>35</v>
      </c>
      <c r="E3" s="3" t="s">
        <v>14</v>
      </c>
      <c r="F3" s="3" t="s">
        <v>37</v>
      </c>
      <c r="G3" s="3" t="s">
        <v>38</v>
      </c>
      <c r="H3" s="3" t="s">
        <v>39</v>
      </c>
    </row>
    <row r="4" spans="2:8" ht="12.75">
      <c r="B4" t="s">
        <v>24</v>
      </c>
      <c r="C4">
        <v>0</v>
      </c>
      <c r="D4" s="1">
        <f aca="true" t="shared" si="0" ref="D4:D13">LOG10(C4+1)</f>
        <v>0</v>
      </c>
      <c r="E4" s="4">
        <f>PRODUCT(D4,8.38361267)</f>
        <v>0</v>
      </c>
      <c r="F4" s="4">
        <f>PRODUCT(D4,12.4572301)</f>
        <v>0</v>
      </c>
      <c r="G4" s="4">
        <f>PRODUCT(D4,29.2813733)</f>
        <v>0</v>
      </c>
      <c r="H4" s="4">
        <f>PRODUCT(D4,49.892198803)</f>
        <v>0</v>
      </c>
    </row>
    <row r="5" spans="2:8" ht="12.75">
      <c r="B5" t="s">
        <v>25</v>
      </c>
      <c r="C5">
        <v>0.1</v>
      </c>
      <c r="D5" s="1">
        <f t="shared" si="0"/>
        <v>0.04139268515822508</v>
      </c>
      <c r="E5" s="10">
        <f aca="true" t="shared" si="1" ref="E5:E37">PRODUCT(D5,8.38361267)</f>
        <v>0.3470202397378167</v>
      </c>
      <c r="F5" s="10">
        <f aca="true" t="shared" si="2" ref="F5:F37">PRODUCT(D5,12.4572301)</f>
        <v>0.5156382034728647</v>
      </c>
      <c r="G5" s="10">
        <f aca="true" t="shared" si="3" ref="G5:G37">PRODUCT(D5,29.2813733)</f>
        <v>1.212034666007358</v>
      </c>
      <c r="H5" s="10">
        <f aca="true" t="shared" si="4" ref="H5:H37">PRODUCT(D5,49.892198803)</f>
        <v>2.065172076904153</v>
      </c>
    </row>
    <row r="6" spans="2:8" ht="12.75">
      <c r="B6" t="s">
        <v>26</v>
      </c>
      <c r="C6">
        <v>0.2</v>
      </c>
      <c r="D6" s="1">
        <f t="shared" si="0"/>
        <v>0.07918124604762482</v>
      </c>
      <c r="E6" s="10">
        <f t="shared" si="1"/>
        <v>0.6638248975912548</v>
      </c>
      <c r="F6" s="10">
        <f t="shared" si="2"/>
        <v>0.9863790016199779</v>
      </c>
      <c r="G6" s="10">
        <f t="shared" si="3"/>
        <v>2.3185356238796517</v>
      </c>
      <c r="H6" s="10">
        <f t="shared" si="4"/>
        <v>3.950526469277355</v>
      </c>
    </row>
    <row r="7" spans="2:8" ht="12.75">
      <c r="B7" t="s">
        <v>27</v>
      </c>
      <c r="C7">
        <v>0.3</v>
      </c>
      <c r="D7" s="1">
        <f t="shared" si="0"/>
        <v>0.11394335230683679</v>
      </c>
      <c r="E7" s="10">
        <f t="shared" si="1"/>
        <v>0.9552569320618706</v>
      </c>
      <c r="F7" s="10">
        <f t="shared" si="2"/>
        <v>1.4194185580516316</v>
      </c>
      <c r="G7" s="10">
        <f t="shared" si="3"/>
        <v>3.336417833949904</v>
      </c>
      <c r="H7" s="10">
        <f t="shared" si="4"/>
        <v>5.684884385572969</v>
      </c>
    </row>
    <row r="8" spans="2:8" ht="12.75">
      <c r="B8" t="s">
        <v>28</v>
      </c>
      <c r="C8">
        <v>0.4</v>
      </c>
      <c r="D8" s="1">
        <f t="shared" si="0"/>
        <v>0.146128035678238</v>
      </c>
      <c r="E8" s="10">
        <f t="shared" si="1"/>
        <v>1.2250808513542881</v>
      </c>
      <c r="F8" s="10">
        <f t="shared" si="2"/>
        <v>1.8203505645048206</v>
      </c>
      <c r="G8" s="10">
        <f t="shared" si="3"/>
        <v>4.2788295622902055</v>
      </c>
      <c r="H8" s="10">
        <f t="shared" si="4"/>
        <v>7.290649006750527</v>
      </c>
    </row>
    <row r="9" spans="2:8" ht="12.75">
      <c r="B9" t="s">
        <v>29</v>
      </c>
      <c r="C9">
        <v>0.5</v>
      </c>
      <c r="D9" s="1">
        <f t="shared" si="0"/>
        <v>0.17609125905568124</v>
      </c>
      <c r="E9" s="10">
        <f t="shared" si="1"/>
        <v>1.4762809104954615</v>
      </c>
      <c r="F9" s="10">
        <f t="shared" si="2"/>
        <v>2.19360933265533</v>
      </c>
      <c r="G9" s="10">
        <f t="shared" si="3"/>
        <v>5.156193891276407</v>
      </c>
      <c r="H9" s="10">
        <f t="shared" si="4"/>
        <v>8.785580104276622</v>
      </c>
    </row>
    <row r="10" spans="2:8" ht="12.75">
      <c r="B10" t="s">
        <v>30</v>
      </c>
      <c r="C10">
        <v>0.6</v>
      </c>
      <c r="D10" s="1">
        <f t="shared" si="0"/>
        <v>0.2041199826559248</v>
      </c>
      <c r="E10" s="10">
        <f t="shared" si="1"/>
        <v>1.7112628727943913</v>
      </c>
      <c r="F10" s="10">
        <f t="shared" si="2"/>
        <v>2.5427695919528643</v>
      </c>
      <c r="G10" s="10">
        <f t="shared" si="3"/>
        <v>5.976913410137659</v>
      </c>
      <c r="H10" s="10">
        <f t="shared" si="4"/>
        <v>10.18399475433431</v>
      </c>
    </row>
    <row r="11" spans="2:8" ht="12.75">
      <c r="B11" t="s">
        <v>31</v>
      </c>
      <c r="C11">
        <v>0.7</v>
      </c>
      <c r="D11" s="1">
        <f t="shared" si="0"/>
        <v>0.2304489213782739</v>
      </c>
      <c r="E11" s="10">
        <f t="shared" si="1"/>
        <v>1.931994497054731</v>
      </c>
      <c r="F11" s="10">
        <f t="shared" si="2"/>
        <v>2.8707552399059675</v>
      </c>
      <c r="G11" s="10">
        <f t="shared" si="3"/>
        <v>6.747860893459588</v>
      </c>
      <c r="H11" s="10">
        <f t="shared" si="4"/>
        <v>11.49760339934176</v>
      </c>
    </row>
    <row r="12" spans="2:8" ht="12.75">
      <c r="B12" t="s">
        <v>32</v>
      </c>
      <c r="C12">
        <v>0.8</v>
      </c>
      <c r="D12" s="1">
        <f t="shared" si="0"/>
        <v>0.25527250510330607</v>
      </c>
      <c r="E12" s="10">
        <f t="shared" si="1"/>
        <v>2.1401058080867164</v>
      </c>
      <c r="F12" s="10">
        <f t="shared" si="2"/>
        <v>3.179988334275308</v>
      </c>
      <c r="G12" s="10">
        <f t="shared" si="3"/>
        <v>7.47472951515606</v>
      </c>
      <c r="H12" s="10">
        <f t="shared" si="4"/>
        <v>12.736106573553979</v>
      </c>
    </row>
    <row r="13" spans="2:8" ht="12.75">
      <c r="B13" t="s">
        <v>33</v>
      </c>
      <c r="C13">
        <v>0.9</v>
      </c>
      <c r="D13" s="1">
        <f t="shared" si="0"/>
        <v>0.2787536009528289</v>
      </c>
      <c r="E13" s="10">
        <f t="shared" si="1"/>
        <v>2.3369622207562606</v>
      </c>
      <c r="F13" s="10">
        <f t="shared" si="2"/>
        <v>3.472497748272969</v>
      </c>
      <c r="G13" s="10">
        <f t="shared" si="3"/>
        <v>8.162288248219019</v>
      </c>
      <c r="H13" s="10">
        <f t="shared" si="4"/>
        <v>13.90763007579067</v>
      </c>
    </row>
    <row r="14" spans="2:8" ht="12.75">
      <c r="B14" t="s">
        <v>0</v>
      </c>
      <c r="C14">
        <v>1</v>
      </c>
      <c r="D14" s="1">
        <f aca="true" t="shared" si="5" ref="D14:D37">LOG10(C14+1)</f>
        <v>0.3010299956639812</v>
      </c>
      <c r="E14" s="10">
        <f t="shared" si="1"/>
        <v>2.5237188856985977</v>
      </c>
      <c r="F14" s="10">
        <f t="shared" si="2"/>
        <v>3.749999922988216</v>
      </c>
      <c r="G14" s="10">
        <f t="shared" si="3"/>
        <v>8.814571677534415</v>
      </c>
      <c r="H14" s="10">
        <f t="shared" si="4"/>
        <v>15.019048389333578</v>
      </c>
    </row>
    <row r="15" spans="2:8" ht="12.75">
      <c r="B15" t="s">
        <v>1</v>
      </c>
      <c r="C15">
        <v>2</v>
      </c>
      <c r="D15" s="1">
        <f t="shared" si="5"/>
        <v>0.47712125471966244</v>
      </c>
      <c r="E15" s="10">
        <f t="shared" si="1"/>
        <v>3.999999796194059</v>
      </c>
      <c r="F15" s="10">
        <f t="shared" si="2"/>
        <v>5.943609255643546</v>
      </c>
      <c r="G15" s="10">
        <f t="shared" si="3"/>
        <v>13.970765568810823</v>
      </c>
      <c r="H15" s="10">
        <f t="shared" si="4"/>
        <v>23.8046284936102</v>
      </c>
    </row>
    <row r="16" spans="2:8" ht="12.75">
      <c r="B16" t="s">
        <v>2</v>
      </c>
      <c r="C16">
        <v>3</v>
      </c>
      <c r="D16" s="1">
        <f t="shared" si="5"/>
        <v>0.6020599913279624</v>
      </c>
      <c r="E16" s="10">
        <f t="shared" si="1"/>
        <v>5.047437771397195</v>
      </c>
      <c r="F16" s="10">
        <f t="shared" si="2"/>
        <v>7.499999845976432</v>
      </c>
      <c r="G16" s="10">
        <f t="shared" si="3"/>
        <v>17.62914335506883</v>
      </c>
      <c r="H16" s="10">
        <f t="shared" si="4"/>
        <v>30.038096778667157</v>
      </c>
    </row>
    <row r="17" spans="2:8" ht="12.75">
      <c r="B17" t="s">
        <v>3</v>
      </c>
      <c r="C17">
        <v>4</v>
      </c>
      <c r="D17" s="1">
        <f t="shared" si="5"/>
        <v>0.6989700043360189</v>
      </c>
      <c r="E17" s="10">
        <f t="shared" si="1"/>
        <v>5.859893784301402</v>
      </c>
      <c r="F17" s="10">
        <f t="shared" si="2"/>
        <v>8.707230177011786</v>
      </c>
      <c r="G17" s="10">
        <f t="shared" si="3"/>
        <v>20.466801622465585</v>
      </c>
      <c r="H17" s="10">
        <f t="shared" si="4"/>
        <v>34.87315041366642</v>
      </c>
    </row>
    <row r="18" spans="2:8" ht="12.75">
      <c r="B18" t="s">
        <v>4</v>
      </c>
      <c r="C18">
        <v>5</v>
      </c>
      <c r="D18" s="1">
        <f t="shared" si="5"/>
        <v>0.7781512503836436</v>
      </c>
      <c r="E18" s="10">
        <f t="shared" si="1"/>
        <v>6.523718681892657</v>
      </c>
      <c r="F18" s="10">
        <f t="shared" si="2"/>
        <v>9.693609178631762</v>
      </c>
      <c r="G18" s="10">
        <f t="shared" si="3"/>
        <v>22.785337246345236</v>
      </c>
      <c r="H18" s="10">
        <f t="shared" si="4"/>
        <v>38.82367688294378</v>
      </c>
    </row>
    <row r="19" spans="2:8" ht="12.75">
      <c r="B19" t="s">
        <v>5</v>
      </c>
      <c r="C19">
        <v>6</v>
      </c>
      <c r="D19" s="1">
        <f t="shared" si="5"/>
        <v>0.8450980400142568</v>
      </c>
      <c r="E19" s="10">
        <f t="shared" si="1"/>
        <v>7.084974635655691</v>
      </c>
      <c r="F19" s="10">
        <f t="shared" si="2"/>
        <v>10.527580741516605</v>
      </c>
      <c r="G19" s="10">
        <f t="shared" si="3"/>
        <v>24.74563118475579</v>
      </c>
      <c r="H19" s="10">
        <f t="shared" si="4"/>
        <v>42.16379942041695</v>
      </c>
    </row>
    <row r="20" spans="2:8" ht="12.75">
      <c r="B20" t="s">
        <v>6</v>
      </c>
      <c r="C20">
        <v>7</v>
      </c>
      <c r="D20" s="1">
        <f t="shared" si="5"/>
        <v>0.9030899869919435</v>
      </c>
      <c r="E20" s="10">
        <f t="shared" si="1"/>
        <v>7.571156657095793</v>
      </c>
      <c r="F20" s="10">
        <f t="shared" si="2"/>
        <v>11.249999768964647</v>
      </c>
      <c r="G20" s="10">
        <f t="shared" si="3"/>
        <v>26.44371503260324</v>
      </c>
      <c r="H20" s="10">
        <f t="shared" si="4"/>
        <v>45.05714516800073</v>
      </c>
    </row>
    <row r="21" spans="2:8" ht="12.75">
      <c r="B21" t="s">
        <v>36</v>
      </c>
      <c r="C21" s="9">
        <v>8</v>
      </c>
      <c r="D21" s="1">
        <f t="shared" si="5"/>
        <v>0.9542425094393249</v>
      </c>
      <c r="E21" s="7">
        <f t="shared" si="1"/>
        <v>7.999999592388118</v>
      </c>
      <c r="F21" s="10">
        <f t="shared" si="2"/>
        <v>11.887218511287092</v>
      </c>
      <c r="G21" s="10">
        <f t="shared" si="3"/>
        <v>27.941531137621645</v>
      </c>
      <c r="H21" s="10">
        <f t="shared" si="4"/>
        <v>47.6092569872204</v>
      </c>
    </row>
    <row r="22" spans="2:8" ht="12.75">
      <c r="B22" t="s">
        <v>7</v>
      </c>
      <c r="C22">
        <v>9</v>
      </c>
      <c r="D22" s="1">
        <f t="shared" si="5"/>
        <v>1</v>
      </c>
      <c r="E22" s="11">
        <f t="shared" si="1"/>
        <v>8.38361267</v>
      </c>
      <c r="F22" s="10">
        <f t="shared" si="2"/>
        <v>12.4572301</v>
      </c>
      <c r="G22" s="10">
        <f t="shared" si="3"/>
        <v>29.2813733</v>
      </c>
      <c r="H22" s="10">
        <f t="shared" si="4"/>
        <v>49.892198803</v>
      </c>
    </row>
    <row r="23" spans="2:8" ht="12.75">
      <c r="B23" t="s">
        <v>8</v>
      </c>
      <c r="C23">
        <v>10</v>
      </c>
      <c r="D23" s="1">
        <f t="shared" si="5"/>
        <v>1.0413926851582251</v>
      </c>
      <c r="E23" s="11">
        <f t="shared" si="1"/>
        <v>8.730632909737817</v>
      </c>
      <c r="F23" s="10">
        <f t="shared" si="2"/>
        <v>12.972868303472866</v>
      </c>
      <c r="G23" s="10">
        <f t="shared" si="3"/>
        <v>30.493407966007357</v>
      </c>
      <c r="H23" s="10">
        <f t="shared" si="4"/>
        <v>51.957370879904154</v>
      </c>
    </row>
    <row r="24" spans="2:8" ht="12.75">
      <c r="B24" t="s">
        <v>9</v>
      </c>
      <c r="C24">
        <v>11</v>
      </c>
      <c r="D24" s="1">
        <f t="shared" si="5"/>
        <v>1.0791812460476249</v>
      </c>
      <c r="E24" s="11">
        <f t="shared" si="1"/>
        <v>9.047437567591254</v>
      </c>
      <c r="F24" s="10">
        <f t="shared" si="2"/>
        <v>13.443609101619979</v>
      </c>
      <c r="G24" s="10">
        <f t="shared" si="3"/>
        <v>31.599908923879653</v>
      </c>
      <c r="H24" s="10">
        <f t="shared" si="4"/>
        <v>53.842725272277356</v>
      </c>
    </row>
    <row r="25" spans="2:8" ht="12.75">
      <c r="B25" t="s">
        <v>10</v>
      </c>
      <c r="C25">
        <v>12</v>
      </c>
      <c r="D25" s="1">
        <f t="shared" si="5"/>
        <v>1.1139433523068367</v>
      </c>
      <c r="E25" s="11">
        <f t="shared" si="1"/>
        <v>9.33886960206187</v>
      </c>
      <c r="F25" s="10">
        <f t="shared" si="2"/>
        <v>13.87664865805163</v>
      </c>
      <c r="G25" s="10">
        <f t="shared" si="3"/>
        <v>32.6177911339499</v>
      </c>
      <c r="H25" s="10">
        <f t="shared" si="4"/>
        <v>55.57708318857296</v>
      </c>
    </row>
    <row r="26" spans="2:8" ht="12.75">
      <c r="B26" t="s">
        <v>11</v>
      </c>
      <c r="C26">
        <v>13</v>
      </c>
      <c r="D26" s="1">
        <f t="shared" si="5"/>
        <v>1.146128035678238</v>
      </c>
      <c r="E26" s="11">
        <f t="shared" si="1"/>
        <v>9.608693521354288</v>
      </c>
      <c r="F26" s="10">
        <f t="shared" si="2"/>
        <v>14.27758066450482</v>
      </c>
      <c r="G26" s="10">
        <f t="shared" si="3"/>
        <v>33.560202862290204</v>
      </c>
      <c r="H26" s="10">
        <f t="shared" si="4"/>
        <v>57.18284780975053</v>
      </c>
    </row>
    <row r="27" spans="2:8" ht="12.75">
      <c r="B27" t="s">
        <v>12</v>
      </c>
      <c r="C27">
        <v>14</v>
      </c>
      <c r="D27" s="1">
        <f t="shared" si="5"/>
        <v>1.1760912590556813</v>
      </c>
      <c r="E27" s="11">
        <f t="shared" si="1"/>
        <v>9.859893580495463</v>
      </c>
      <c r="F27" s="10">
        <f t="shared" si="2"/>
        <v>14.650839432655332</v>
      </c>
      <c r="G27" s="10">
        <f t="shared" si="3"/>
        <v>34.43756719127641</v>
      </c>
      <c r="H27" s="10">
        <f t="shared" si="4"/>
        <v>58.677778907276625</v>
      </c>
    </row>
    <row r="28" spans="2:8" ht="12.75">
      <c r="B28" t="s">
        <v>40</v>
      </c>
      <c r="C28" s="9">
        <v>15</v>
      </c>
      <c r="D28" s="1">
        <f t="shared" si="5"/>
        <v>1.2041199826559248</v>
      </c>
      <c r="E28" s="11">
        <f t="shared" si="1"/>
        <v>10.09487554279439</v>
      </c>
      <c r="F28" s="7">
        <f t="shared" si="2"/>
        <v>14.999999691952864</v>
      </c>
      <c r="G28" s="10">
        <f t="shared" si="3"/>
        <v>35.25828671013766</v>
      </c>
      <c r="H28" s="10">
        <f t="shared" si="4"/>
        <v>60.076193557334314</v>
      </c>
    </row>
    <row r="29" spans="2:8" ht="12.75">
      <c r="B29" t="s">
        <v>15</v>
      </c>
      <c r="C29">
        <v>20</v>
      </c>
      <c r="D29" s="1">
        <f t="shared" si="5"/>
        <v>1.3222192947339193</v>
      </c>
      <c r="E29" s="11">
        <f t="shared" si="1"/>
        <v>11.08497443184975</v>
      </c>
      <c r="F29" s="11">
        <f t="shared" si="2"/>
        <v>16.471189997160153</v>
      </c>
      <c r="G29" s="10">
        <f t="shared" si="3"/>
        <v>38.71639675356661</v>
      </c>
      <c r="H29" s="10">
        <f t="shared" si="4"/>
        <v>65.96842791402715</v>
      </c>
    </row>
    <row r="30" spans="2:8" ht="12.75">
      <c r="B30" t="s">
        <v>43</v>
      </c>
      <c r="C30" s="6">
        <v>30</v>
      </c>
      <c r="D30" s="1">
        <f t="shared" si="5"/>
        <v>1.4913616938342726</v>
      </c>
      <c r="E30" s="11">
        <f t="shared" si="1"/>
        <v>12.50299879198167</v>
      </c>
      <c r="F30" s="11">
        <f t="shared" si="2"/>
        <v>18.578235782419284</v>
      </c>
      <c r="G30" s="10">
        <f t="shared" si="3"/>
        <v>43.66911848248164</v>
      </c>
      <c r="H30" s="10">
        <f t="shared" si="4"/>
        <v>74.40731411595834</v>
      </c>
    </row>
    <row r="31" spans="2:8" ht="12.75">
      <c r="B31" t="s">
        <v>17</v>
      </c>
      <c r="C31">
        <v>40</v>
      </c>
      <c r="D31" s="1">
        <f t="shared" si="5"/>
        <v>1.6127838567197355</v>
      </c>
      <c r="E31" s="11">
        <f t="shared" si="1"/>
        <v>13.520955175167039</v>
      </c>
      <c r="F31" s="11">
        <f t="shared" si="2"/>
        <v>20.090819604723176</v>
      </c>
      <c r="G31" s="10">
        <f t="shared" si="3"/>
        <v>47.22452616082428</v>
      </c>
      <c r="H31" s="10">
        <f t="shared" si="4"/>
        <v>80.46533280573011</v>
      </c>
    </row>
    <row r="32" spans="2:8" ht="12.75">
      <c r="B32" t="s">
        <v>41</v>
      </c>
      <c r="C32" s="9">
        <v>50</v>
      </c>
      <c r="D32" s="1">
        <f t="shared" si="5"/>
        <v>1.7075701760979363</v>
      </c>
      <c r="E32" s="11">
        <f t="shared" si="1"/>
        <v>14.31560696324879</v>
      </c>
      <c r="F32" s="11">
        <f t="shared" si="2"/>
        <v>21.271594595549512</v>
      </c>
      <c r="G32" s="7">
        <f t="shared" si="3"/>
        <v>49.999999762270406</v>
      </c>
      <c r="H32" s="10">
        <f t="shared" si="4"/>
        <v>85.19443069595195</v>
      </c>
    </row>
    <row r="33" spans="2:8" ht="12.75">
      <c r="B33" t="s">
        <v>19</v>
      </c>
      <c r="C33">
        <v>70</v>
      </c>
      <c r="D33" s="1">
        <f t="shared" si="5"/>
        <v>1.8512583487190752</v>
      </c>
      <c r="E33" s="11">
        <f t="shared" si="1"/>
        <v>15.520232947764518</v>
      </c>
      <c r="F33" s="11">
        <f t="shared" si="2"/>
        <v>23.06155122453956</v>
      </c>
      <c r="G33" s="11">
        <f t="shared" si="3"/>
        <v>54.207386783584816</v>
      </c>
      <c r="H33" s="10">
        <f t="shared" si="4"/>
        <v>92.3633495700056</v>
      </c>
    </row>
    <row r="34" spans="2:8" ht="12.75">
      <c r="B34" t="s">
        <v>42</v>
      </c>
      <c r="C34" s="9">
        <v>100</v>
      </c>
      <c r="D34" s="1">
        <f t="shared" si="5"/>
        <v>2.0043213737826426</v>
      </c>
      <c r="E34" s="11">
        <f t="shared" si="1"/>
        <v>16.803454063995968</v>
      </c>
      <c r="F34" s="11">
        <f t="shared" si="2"/>
        <v>24.968292547558487</v>
      </c>
      <c r="G34" s="11">
        <f t="shared" si="3"/>
        <v>58.68928235889839</v>
      </c>
      <c r="H34" s="7">
        <f t="shared" si="4"/>
        <v>100.00000044586568</v>
      </c>
    </row>
    <row r="35" spans="2:8" ht="12.75">
      <c r="B35" t="s">
        <v>21</v>
      </c>
      <c r="C35">
        <v>200</v>
      </c>
      <c r="D35" s="1">
        <f t="shared" si="5"/>
        <v>2.303196057420489</v>
      </c>
      <c r="E35" s="11">
        <f t="shared" si="1"/>
        <v>19.30910364848446</v>
      </c>
      <c r="F35" s="11">
        <f t="shared" si="2"/>
        <v>28.691443252699845</v>
      </c>
      <c r="G35" s="11">
        <f t="shared" si="3"/>
        <v>67.44074354041757</v>
      </c>
      <c r="H35" s="11">
        <f t="shared" si="4"/>
        <v>114.91151557910884</v>
      </c>
    </row>
    <row r="36" spans="2:8" ht="12.75">
      <c r="B36" t="s">
        <v>22</v>
      </c>
      <c r="C36">
        <v>300</v>
      </c>
      <c r="D36" s="1">
        <f t="shared" si="5"/>
        <v>2.4785664955938436</v>
      </c>
      <c r="E36" s="11">
        <f t="shared" si="1"/>
        <v>20.779341475898047</v>
      </c>
      <c r="F36" s="11">
        <f t="shared" si="2"/>
        <v>30.876073153763148</v>
      </c>
      <c r="G36" s="11">
        <f t="shared" si="3"/>
        <v>72.57583080635614</v>
      </c>
      <c r="H36" s="11">
        <f t="shared" si="4"/>
        <v>123.66113234462307</v>
      </c>
    </row>
    <row r="37" spans="2:8" ht="12.75">
      <c r="B37" t="s">
        <v>23</v>
      </c>
      <c r="C37">
        <v>500</v>
      </c>
      <c r="D37" s="1">
        <f t="shared" si="5"/>
        <v>2.699837725867246</v>
      </c>
      <c r="E37" s="11">
        <f t="shared" si="1"/>
        <v>22.634393765524628</v>
      </c>
      <c r="F37" s="11">
        <f t="shared" si="2"/>
        <v>33.63249978378901</v>
      </c>
      <c r="G37" s="11">
        <f t="shared" si="3"/>
        <v>79.05495630054189</v>
      </c>
      <c r="H37" s="11">
        <f t="shared" si="4"/>
        <v>134.70084055480805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workbookViewId="0" topLeftCell="A1">
      <selection activeCell="U8" sqref="U7:U8"/>
    </sheetView>
  </sheetViews>
  <sheetFormatPr defaultColWidth="9.140625" defaultRowHeight="12.75"/>
  <cols>
    <col min="1" max="1" width="1.7109375" style="0" customWidth="1"/>
    <col min="2" max="2" width="5.421875" style="0" customWidth="1"/>
    <col min="3" max="3" width="6.57421875" style="0" customWidth="1"/>
    <col min="4" max="4" width="7.28125" style="0" customWidth="1"/>
    <col min="5" max="5" width="11.8515625" style="0" customWidth="1"/>
    <col min="6" max="6" width="11.7109375" style="0" customWidth="1"/>
    <col min="7" max="7" width="11.28125" style="0" customWidth="1"/>
    <col min="8" max="8" width="7.7109375" style="4" customWidth="1"/>
    <col min="9" max="9" width="8.421875" style="0" customWidth="1"/>
    <col min="10" max="10" width="8.8515625" style="0" customWidth="1"/>
    <col min="11" max="11" width="9.7109375" style="0" customWidth="1"/>
    <col min="12" max="12" width="14.421875" style="0" customWidth="1"/>
    <col min="13" max="13" width="7.421875" style="0" customWidth="1"/>
    <col min="14" max="14" width="8.28125" style="0" customWidth="1"/>
    <col min="15" max="15" width="8.140625" style="0" customWidth="1"/>
    <col min="16" max="16" width="10.00390625" style="0" customWidth="1"/>
    <col min="17" max="17" width="11.28125" style="0" customWidth="1"/>
    <col min="18" max="18" width="8.57421875" style="0" customWidth="1"/>
  </cols>
  <sheetData>
    <row r="1" ht="12.75">
      <c r="B1" t="s">
        <v>71</v>
      </c>
    </row>
    <row r="2" spans="3:18" ht="12.75">
      <c r="C2" s="5" t="s">
        <v>61</v>
      </c>
      <c r="D2" t="s">
        <v>52</v>
      </c>
      <c r="E2" t="s">
        <v>53</v>
      </c>
      <c r="F2" t="s">
        <v>52</v>
      </c>
      <c r="G2" t="s">
        <v>52</v>
      </c>
      <c r="H2" s="7" t="s">
        <v>52</v>
      </c>
      <c r="I2" t="s">
        <v>51</v>
      </c>
      <c r="J2" t="s">
        <v>51</v>
      </c>
      <c r="K2" t="s">
        <v>51</v>
      </c>
      <c r="L2" t="s">
        <v>51</v>
      </c>
      <c r="M2" s="9" t="s">
        <v>51</v>
      </c>
      <c r="N2" t="s">
        <v>54</v>
      </c>
      <c r="O2" t="s">
        <v>54</v>
      </c>
      <c r="P2" t="s">
        <v>54</v>
      </c>
      <c r="Q2" t="s">
        <v>54</v>
      </c>
      <c r="R2" s="9" t="s">
        <v>54</v>
      </c>
    </row>
    <row r="3" spans="3:18" ht="12.75">
      <c r="C3" s="5" t="s">
        <v>62</v>
      </c>
      <c r="H3" s="8"/>
      <c r="M3" s="5"/>
      <c r="R3" s="5"/>
    </row>
    <row r="4" spans="3:18" ht="12.75">
      <c r="C4" s="5" t="s">
        <v>63</v>
      </c>
      <c r="D4" t="s">
        <v>47</v>
      </c>
      <c r="E4" t="s">
        <v>48</v>
      </c>
      <c r="F4" t="s">
        <v>49</v>
      </c>
      <c r="G4" t="s">
        <v>57</v>
      </c>
      <c r="H4" s="8" t="s">
        <v>50</v>
      </c>
      <c r="I4" t="s">
        <v>47</v>
      </c>
      <c r="J4" t="s">
        <v>48</v>
      </c>
      <c r="K4" t="s">
        <v>64</v>
      </c>
      <c r="L4" t="s">
        <v>57</v>
      </c>
      <c r="M4" s="8" t="s">
        <v>50</v>
      </c>
      <c r="N4" t="s">
        <v>47</v>
      </c>
      <c r="O4" t="s">
        <v>48</v>
      </c>
      <c r="P4" t="s">
        <v>64</v>
      </c>
      <c r="Q4" t="s">
        <v>57</v>
      </c>
      <c r="R4" s="8" t="s">
        <v>50</v>
      </c>
    </row>
    <row r="5" spans="2:18" ht="12.75">
      <c r="B5" t="s">
        <v>0</v>
      </c>
      <c r="C5" s="12">
        <v>1</v>
      </c>
      <c r="D5">
        <f>PRODUCT(C5,1/10)</f>
        <v>0.1</v>
      </c>
      <c r="E5">
        <f>POWER(D5,3)</f>
        <v>0.0010000000000000002</v>
      </c>
      <c r="F5">
        <f>SUM(E5,1)</f>
        <v>1.001</v>
      </c>
      <c r="G5">
        <f>PRODUCT(1/F5)</f>
        <v>0.9990009990009991</v>
      </c>
      <c r="H5" s="11">
        <f>PRODUCT(G5,100)</f>
        <v>99.90009990009992</v>
      </c>
      <c r="I5">
        <f>PRODUCT(C5,1/30)</f>
        <v>0.03333333333333333</v>
      </c>
      <c r="J5">
        <f>POWER(I5,3)</f>
        <v>3.7037037037037037E-05</v>
      </c>
      <c r="K5">
        <f>SUM(J5,1)</f>
        <v>1.000037037037037</v>
      </c>
      <c r="L5">
        <f>PRODUCT(1/K5)</f>
        <v>0.9999629643346543</v>
      </c>
      <c r="M5" s="11">
        <f>PRODUCT(L5,100)</f>
        <v>99.99629643346543</v>
      </c>
      <c r="N5">
        <f>PRODUCT(C5,1/100)</f>
        <v>0.01</v>
      </c>
      <c r="O5">
        <f>POWER(N5,3)</f>
        <v>1.0000000000000002E-06</v>
      </c>
      <c r="P5">
        <f>SUM(O5,1)</f>
        <v>1.000001</v>
      </c>
      <c r="Q5">
        <f>PRODUCT(1/P5)</f>
        <v>0.9999990000010001</v>
      </c>
      <c r="R5" s="11">
        <f>PRODUCT(Q5,100)</f>
        <v>99.99990000010001</v>
      </c>
    </row>
    <row r="6" spans="2:18" ht="12.75">
      <c r="B6" t="s">
        <v>1</v>
      </c>
      <c r="C6" s="12">
        <f aca="true" t="shared" si="0" ref="C6:C14">SUM(C5,1)</f>
        <v>2</v>
      </c>
      <c r="D6">
        <f aca="true" t="shared" si="1" ref="D6:D30">PRODUCT(C6,1/10)</f>
        <v>0.2</v>
      </c>
      <c r="E6">
        <f aca="true" t="shared" si="2" ref="E6:E30">POWER(D6,3)</f>
        <v>0.008000000000000002</v>
      </c>
      <c r="F6">
        <f aca="true" t="shared" si="3" ref="F6:F30">SUM(E6,1)</f>
        <v>1.008</v>
      </c>
      <c r="G6">
        <f aca="true" t="shared" si="4" ref="G6:G30">PRODUCT(1/F6)</f>
        <v>0.9920634920634921</v>
      </c>
      <c r="H6" s="11">
        <f aca="true" t="shared" si="5" ref="H6:H30">PRODUCT(G6,100)</f>
        <v>99.20634920634922</v>
      </c>
      <c r="I6">
        <f aca="true" t="shared" si="6" ref="I6:I30">PRODUCT(C6,1/30)</f>
        <v>0.06666666666666667</v>
      </c>
      <c r="J6">
        <f aca="true" t="shared" si="7" ref="J6:J30">POWER(I6,3)</f>
        <v>0.0002962962962962963</v>
      </c>
      <c r="K6">
        <f aca="true" t="shared" si="8" ref="K6:K30">SUM(J6,1)</f>
        <v>1.0002962962962962</v>
      </c>
      <c r="L6">
        <f aca="true" t="shared" si="9" ref="L6:L30">PRODUCT(1/K6)</f>
        <v>0.9997037914691944</v>
      </c>
      <c r="M6" s="11">
        <f aca="true" t="shared" si="10" ref="M6:M30">PRODUCT(L6,100)</f>
        <v>99.97037914691944</v>
      </c>
      <c r="N6">
        <f aca="true" t="shared" si="11" ref="N6:N30">PRODUCT(C6,1/100)</f>
        <v>0.02</v>
      </c>
      <c r="O6">
        <f aca="true" t="shared" si="12" ref="O6:O30">POWER(N6,3)</f>
        <v>8.000000000000001E-06</v>
      </c>
      <c r="P6">
        <f aca="true" t="shared" si="13" ref="P6:P30">SUM(O6,1)</f>
        <v>1.000008</v>
      </c>
      <c r="Q6">
        <f aca="true" t="shared" si="14" ref="Q6:Q30">PRODUCT(1/P6)</f>
        <v>0.9999920000639995</v>
      </c>
      <c r="R6" s="11">
        <f aca="true" t="shared" si="15" ref="R6:R30">PRODUCT(Q6,100)</f>
        <v>99.99920000639995</v>
      </c>
    </row>
    <row r="7" spans="2:18" ht="12.75">
      <c r="B7" t="s">
        <v>2</v>
      </c>
      <c r="C7" s="12">
        <f t="shared" si="0"/>
        <v>3</v>
      </c>
      <c r="D7">
        <f t="shared" si="1"/>
        <v>0.30000000000000004</v>
      </c>
      <c r="E7">
        <f t="shared" si="2"/>
        <v>0.02700000000000001</v>
      </c>
      <c r="F7">
        <f t="shared" si="3"/>
        <v>1.027</v>
      </c>
      <c r="G7">
        <f t="shared" si="4"/>
        <v>0.9737098344693282</v>
      </c>
      <c r="H7" s="11">
        <f t="shared" si="5"/>
        <v>97.37098344693283</v>
      </c>
      <c r="I7">
        <f t="shared" si="6"/>
        <v>0.1</v>
      </c>
      <c r="J7">
        <f t="shared" si="7"/>
        <v>0.0010000000000000002</v>
      </c>
      <c r="K7">
        <f t="shared" si="8"/>
        <v>1.001</v>
      </c>
      <c r="L7">
        <f t="shared" si="9"/>
        <v>0.9990009990009991</v>
      </c>
      <c r="M7" s="11">
        <f t="shared" si="10"/>
        <v>99.90009990009992</v>
      </c>
      <c r="N7">
        <f t="shared" si="11"/>
        <v>0.03</v>
      </c>
      <c r="O7">
        <f t="shared" si="12"/>
        <v>2.7E-05</v>
      </c>
      <c r="P7">
        <f t="shared" si="13"/>
        <v>1.000027</v>
      </c>
      <c r="Q7">
        <f t="shared" si="14"/>
        <v>0.9999730007289803</v>
      </c>
      <c r="R7" s="11">
        <f t="shared" si="15"/>
        <v>99.99730007289803</v>
      </c>
    </row>
    <row r="8" spans="2:18" ht="12.75">
      <c r="B8" t="s">
        <v>3</v>
      </c>
      <c r="C8" s="12">
        <f t="shared" si="0"/>
        <v>4</v>
      </c>
      <c r="D8">
        <f t="shared" si="1"/>
        <v>0.4</v>
      </c>
      <c r="E8">
        <f t="shared" si="2"/>
        <v>0.06400000000000002</v>
      </c>
      <c r="F8">
        <f t="shared" si="3"/>
        <v>1.064</v>
      </c>
      <c r="G8">
        <f t="shared" si="4"/>
        <v>0.9398496240601504</v>
      </c>
      <c r="H8" s="11">
        <f t="shared" si="5"/>
        <v>93.98496240601504</v>
      </c>
      <c r="I8">
        <f t="shared" si="6"/>
        <v>0.13333333333333333</v>
      </c>
      <c r="J8">
        <f t="shared" si="7"/>
        <v>0.0023703703703703703</v>
      </c>
      <c r="K8">
        <f t="shared" si="8"/>
        <v>1.0023703703703704</v>
      </c>
      <c r="L8">
        <f t="shared" si="9"/>
        <v>0.997635234998522</v>
      </c>
      <c r="M8" s="11">
        <f t="shared" si="10"/>
        <v>99.7635234998522</v>
      </c>
      <c r="N8">
        <f t="shared" si="11"/>
        <v>0.04</v>
      </c>
      <c r="O8">
        <f t="shared" si="12"/>
        <v>6.400000000000001E-05</v>
      </c>
      <c r="P8">
        <f t="shared" si="13"/>
        <v>1.000064</v>
      </c>
      <c r="Q8">
        <f t="shared" si="14"/>
        <v>0.9999360040957378</v>
      </c>
      <c r="R8" s="11">
        <f t="shared" si="15"/>
        <v>99.99360040957377</v>
      </c>
    </row>
    <row r="9" spans="2:18" ht="12.75">
      <c r="B9" t="s">
        <v>4</v>
      </c>
      <c r="C9" s="12">
        <f t="shared" si="0"/>
        <v>5</v>
      </c>
      <c r="D9">
        <f t="shared" si="1"/>
        <v>0.5</v>
      </c>
      <c r="E9">
        <f t="shared" si="2"/>
        <v>0.125</v>
      </c>
      <c r="F9">
        <f t="shared" si="3"/>
        <v>1.125</v>
      </c>
      <c r="G9">
        <f t="shared" si="4"/>
        <v>0.8888888888888888</v>
      </c>
      <c r="H9" s="11">
        <f t="shared" si="5"/>
        <v>88.88888888888889</v>
      </c>
      <c r="I9">
        <f t="shared" si="6"/>
        <v>0.16666666666666666</v>
      </c>
      <c r="J9">
        <f t="shared" si="7"/>
        <v>0.004629629629629629</v>
      </c>
      <c r="K9">
        <f t="shared" si="8"/>
        <v>1.0046296296296295</v>
      </c>
      <c r="L9">
        <f t="shared" si="9"/>
        <v>0.9953917050691246</v>
      </c>
      <c r="M9" s="11">
        <f t="shared" si="10"/>
        <v>99.53917050691246</v>
      </c>
      <c r="N9">
        <f t="shared" si="11"/>
        <v>0.05</v>
      </c>
      <c r="O9">
        <f t="shared" si="12"/>
        <v>0.00012500000000000003</v>
      </c>
      <c r="P9">
        <f t="shared" si="13"/>
        <v>1.000125</v>
      </c>
      <c r="Q9">
        <f t="shared" si="14"/>
        <v>0.9998750156230471</v>
      </c>
      <c r="R9" s="11">
        <f t="shared" si="15"/>
        <v>99.98750156230471</v>
      </c>
    </row>
    <row r="10" spans="2:18" ht="12.75">
      <c r="B10" t="s">
        <v>5</v>
      </c>
      <c r="C10" s="12">
        <f t="shared" si="0"/>
        <v>6</v>
      </c>
      <c r="D10">
        <f t="shared" si="1"/>
        <v>0.6000000000000001</v>
      </c>
      <c r="E10">
        <f t="shared" si="2"/>
        <v>0.21600000000000008</v>
      </c>
      <c r="F10">
        <f t="shared" si="3"/>
        <v>1.2160000000000002</v>
      </c>
      <c r="G10">
        <f t="shared" si="4"/>
        <v>0.8223684210526314</v>
      </c>
      <c r="H10" s="11">
        <f t="shared" si="5"/>
        <v>82.23684210526314</v>
      </c>
      <c r="I10">
        <f t="shared" si="6"/>
        <v>0.2</v>
      </c>
      <c r="J10">
        <f t="shared" si="7"/>
        <v>0.008000000000000002</v>
      </c>
      <c r="K10">
        <f t="shared" si="8"/>
        <v>1.008</v>
      </c>
      <c r="L10">
        <f t="shared" si="9"/>
        <v>0.9920634920634921</v>
      </c>
      <c r="M10" s="11">
        <f t="shared" si="10"/>
        <v>99.20634920634922</v>
      </c>
      <c r="N10">
        <f t="shared" si="11"/>
        <v>0.06</v>
      </c>
      <c r="O10">
        <f t="shared" si="12"/>
        <v>0.000216</v>
      </c>
      <c r="P10">
        <f t="shared" si="13"/>
        <v>1.000216</v>
      </c>
      <c r="Q10">
        <f t="shared" si="14"/>
        <v>0.9997840466459245</v>
      </c>
      <c r="R10" s="11">
        <f t="shared" si="15"/>
        <v>99.97840466459245</v>
      </c>
    </row>
    <row r="11" spans="2:18" ht="12.75">
      <c r="B11" t="s">
        <v>6</v>
      </c>
      <c r="C11" s="12">
        <f t="shared" si="0"/>
        <v>7</v>
      </c>
      <c r="D11">
        <f t="shared" si="1"/>
        <v>0.7000000000000001</v>
      </c>
      <c r="E11">
        <f t="shared" si="2"/>
        <v>0.3430000000000001</v>
      </c>
      <c r="F11">
        <f t="shared" si="3"/>
        <v>1.343</v>
      </c>
      <c r="G11">
        <f t="shared" si="4"/>
        <v>0.7446016381236039</v>
      </c>
      <c r="H11" s="11">
        <f t="shared" si="5"/>
        <v>74.46016381236039</v>
      </c>
      <c r="I11">
        <f t="shared" si="6"/>
        <v>0.23333333333333334</v>
      </c>
      <c r="J11">
        <f t="shared" si="7"/>
        <v>0.012703703703703705</v>
      </c>
      <c r="K11">
        <f t="shared" si="8"/>
        <v>1.0127037037037037</v>
      </c>
      <c r="L11">
        <f t="shared" si="9"/>
        <v>0.9874556559265626</v>
      </c>
      <c r="M11" s="11">
        <f t="shared" si="10"/>
        <v>98.74556559265626</v>
      </c>
      <c r="N11">
        <f t="shared" si="11"/>
        <v>0.07</v>
      </c>
      <c r="O11">
        <f t="shared" si="12"/>
        <v>0.0003430000000000001</v>
      </c>
      <c r="P11">
        <f t="shared" si="13"/>
        <v>1.000343</v>
      </c>
      <c r="Q11">
        <f t="shared" si="14"/>
        <v>0.9996571176086603</v>
      </c>
      <c r="R11" s="11">
        <f t="shared" si="15"/>
        <v>99.96571176086603</v>
      </c>
    </row>
    <row r="12" spans="2:18" ht="12.75">
      <c r="B12" t="s">
        <v>44</v>
      </c>
      <c r="C12" s="12">
        <f t="shared" si="0"/>
        <v>8</v>
      </c>
      <c r="D12">
        <f t="shared" si="1"/>
        <v>0.8</v>
      </c>
      <c r="E12">
        <f t="shared" si="2"/>
        <v>0.5120000000000001</v>
      </c>
      <c r="F12">
        <f t="shared" si="3"/>
        <v>1.512</v>
      </c>
      <c r="G12">
        <f t="shared" si="4"/>
        <v>0.6613756613756614</v>
      </c>
      <c r="H12" s="11">
        <f t="shared" si="5"/>
        <v>66.13756613756614</v>
      </c>
      <c r="I12">
        <f t="shared" si="6"/>
        <v>0.26666666666666666</v>
      </c>
      <c r="J12">
        <f t="shared" si="7"/>
        <v>0.018962962962962963</v>
      </c>
      <c r="K12">
        <f t="shared" si="8"/>
        <v>1.018962962962963</v>
      </c>
      <c r="L12">
        <f t="shared" si="9"/>
        <v>0.981389938935737</v>
      </c>
      <c r="M12" s="11">
        <f t="shared" si="10"/>
        <v>98.1389938935737</v>
      </c>
      <c r="N12">
        <f t="shared" si="11"/>
        <v>0.08</v>
      </c>
      <c r="O12">
        <f t="shared" si="12"/>
        <v>0.0005120000000000001</v>
      </c>
      <c r="P12">
        <f t="shared" si="13"/>
        <v>1.000512</v>
      </c>
      <c r="Q12">
        <f t="shared" si="14"/>
        <v>0.9994882620098509</v>
      </c>
      <c r="R12" s="11">
        <f t="shared" si="15"/>
        <v>99.94882620098508</v>
      </c>
    </row>
    <row r="13" spans="2:18" ht="12.75">
      <c r="B13" t="s">
        <v>7</v>
      </c>
      <c r="C13" s="12">
        <f t="shared" si="0"/>
        <v>9</v>
      </c>
      <c r="D13">
        <f t="shared" si="1"/>
        <v>0.9</v>
      </c>
      <c r="E13">
        <f t="shared" si="2"/>
        <v>0.7290000000000001</v>
      </c>
      <c r="F13">
        <f t="shared" si="3"/>
        <v>1.729</v>
      </c>
      <c r="G13">
        <f t="shared" si="4"/>
        <v>0.578368999421631</v>
      </c>
      <c r="H13" s="11">
        <f t="shared" si="5"/>
        <v>57.8368999421631</v>
      </c>
      <c r="I13">
        <f t="shared" si="6"/>
        <v>0.3</v>
      </c>
      <c r="J13">
        <f t="shared" si="7"/>
        <v>0.027</v>
      </c>
      <c r="K13">
        <f t="shared" si="8"/>
        <v>1.027</v>
      </c>
      <c r="L13">
        <f t="shared" si="9"/>
        <v>0.9737098344693282</v>
      </c>
      <c r="M13" s="11">
        <f t="shared" si="10"/>
        <v>97.37098344693283</v>
      </c>
      <c r="N13">
        <f t="shared" si="11"/>
        <v>0.09</v>
      </c>
      <c r="O13">
        <f t="shared" si="12"/>
        <v>0.0007289999999999999</v>
      </c>
      <c r="P13">
        <f t="shared" si="13"/>
        <v>1.000729</v>
      </c>
      <c r="Q13">
        <f t="shared" si="14"/>
        <v>0.9992715310538618</v>
      </c>
      <c r="R13" s="11">
        <f t="shared" si="15"/>
        <v>99.92715310538618</v>
      </c>
    </row>
    <row r="14" spans="2:18" ht="12.75">
      <c r="B14" t="s">
        <v>8</v>
      </c>
      <c r="C14" s="13">
        <f t="shared" si="0"/>
        <v>10</v>
      </c>
      <c r="D14">
        <f t="shared" si="1"/>
        <v>1</v>
      </c>
      <c r="E14">
        <f t="shared" si="2"/>
        <v>1</v>
      </c>
      <c r="F14">
        <f t="shared" si="3"/>
        <v>2</v>
      </c>
      <c r="G14">
        <f t="shared" si="4"/>
        <v>0.5</v>
      </c>
      <c r="H14" s="14">
        <f t="shared" si="5"/>
        <v>50</v>
      </c>
      <c r="I14">
        <f t="shared" si="6"/>
        <v>0.3333333333333333</v>
      </c>
      <c r="J14">
        <f t="shared" si="7"/>
        <v>0.037037037037037035</v>
      </c>
      <c r="K14">
        <f t="shared" si="8"/>
        <v>1.037037037037037</v>
      </c>
      <c r="L14">
        <f t="shared" si="9"/>
        <v>0.9642857142857143</v>
      </c>
      <c r="M14" s="11">
        <f t="shared" si="10"/>
        <v>96.42857142857143</v>
      </c>
      <c r="N14">
        <f t="shared" si="11"/>
        <v>0.1</v>
      </c>
      <c r="O14">
        <f t="shared" si="12"/>
        <v>0.0010000000000000002</v>
      </c>
      <c r="P14">
        <f t="shared" si="13"/>
        <v>1.001</v>
      </c>
      <c r="Q14">
        <f t="shared" si="14"/>
        <v>0.9990009990009991</v>
      </c>
      <c r="R14" s="11">
        <f t="shared" si="15"/>
        <v>99.90009990009992</v>
      </c>
    </row>
    <row r="15" spans="2:18" ht="12.75">
      <c r="B15" t="s">
        <v>9</v>
      </c>
      <c r="C15" s="12">
        <v>15</v>
      </c>
      <c r="D15">
        <f t="shared" si="1"/>
        <v>1.5</v>
      </c>
      <c r="E15">
        <f t="shared" si="2"/>
        <v>3.375</v>
      </c>
      <c r="F15">
        <f t="shared" si="3"/>
        <v>4.375</v>
      </c>
      <c r="G15">
        <f t="shared" si="4"/>
        <v>0.22857142857142856</v>
      </c>
      <c r="H15" s="11">
        <f t="shared" si="5"/>
        <v>22.857142857142858</v>
      </c>
      <c r="I15">
        <f t="shared" si="6"/>
        <v>0.5</v>
      </c>
      <c r="J15">
        <f t="shared" si="7"/>
        <v>0.125</v>
      </c>
      <c r="K15">
        <f t="shared" si="8"/>
        <v>1.125</v>
      </c>
      <c r="L15">
        <f t="shared" si="9"/>
        <v>0.8888888888888888</v>
      </c>
      <c r="M15" s="11">
        <f t="shared" si="10"/>
        <v>88.88888888888889</v>
      </c>
      <c r="N15">
        <f t="shared" si="11"/>
        <v>0.15</v>
      </c>
      <c r="O15">
        <f t="shared" si="12"/>
        <v>0.003375</v>
      </c>
      <c r="P15">
        <f t="shared" si="13"/>
        <v>1.003375</v>
      </c>
      <c r="Q15">
        <f t="shared" si="14"/>
        <v>0.9966363523109506</v>
      </c>
      <c r="R15" s="11">
        <f t="shared" si="15"/>
        <v>99.66363523109506</v>
      </c>
    </row>
    <row r="16" spans="2:18" ht="12.75">
      <c r="B16" t="s">
        <v>10</v>
      </c>
      <c r="C16" s="12">
        <v>20</v>
      </c>
      <c r="D16">
        <f t="shared" si="1"/>
        <v>2</v>
      </c>
      <c r="E16">
        <f t="shared" si="2"/>
        <v>8</v>
      </c>
      <c r="F16">
        <f t="shared" si="3"/>
        <v>9</v>
      </c>
      <c r="G16">
        <f t="shared" si="4"/>
        <v>0.1111111111111111</v>
      </c>
      <c r="H16" s="11">
        <f t="shared" si="5"/>
        <v>11.11111111111111</v>
      </c>
      <c r="I16">
        <f t="shared" si="6"/>
        <v>0.6666666666666666</v>
      </c>
      <c r="J16">
        <f t="shared" si="7"/>
        <v>0.2962962962962963</v>
      </c>
      <c r="K16">
        <f t="shared" si="8"/>
        <v>1.2962962962962963</v>
      </c>
      <c r="L16">
        <f t="shared" si="9"/>
        <v>0.7714285714285715</v>
      </c>
      <c r="M16" s="11">
        <f t="shared" si="10"/>
        <v>77.14285714285715</v>
      </c>
      <c r="N16">
        <f t="shared" si="11"/>
        <v>0.2</v>
      </c>
      <c r="O16">
        <f t="shared" si="12"/>
        <v>0.008000000000000002</v>
      </c>
      <c r="P16">
        <f t="shared" si="13"/>
        <v>1.008</v>
      </c>
      <c r="Q16">
        <f t="shared" si="14"/>
        <v>0.9920634920634921</v>
      </c>
      <c r="R16" s="11">
        <f t="shared" si="15"/>
        <v>99.20634920634922</v>
      </c>
    </row>
    <row r="17" spans="2:18" ht="12.75">
      <c r="B17" t="s">
        <v>11</v>
      </c>
      <c r="C17" s="13">
        <v>30</v>
      </c>
      <c r="D17">
        <f t="shared" si="1"/>
        <v>3</v>
      </c>
      <c r="E17">
        <f t="shared" si="2"/>
        <v>27</v>
      </c>
      <c r="F17">
        <f t="shared" si="3"/>
        <v>28</v>
      </c>
      <c r="G17">
        <f t="shared" si="4"/>
        <v>0.03571428571428571</v>
      </c>
      <c r="H17" s="11">
        <f t="shared" si="5"/>
        <v>3.571428571428571</v>
      </c>
      <c r="I17">
        <f t="shared" si="6"/>
        <v>1</v>
      </c>
      <c r="J17">
        <f t="shared" si="7"/>
        <v>1</v>
      </c>
      <c r="K17">
        <f t="shared" si="8"/>
        <v>2</v>
      </c>
      <c r="L17">
        <f t="shared" si="9"/>
        <v>0.5</v>
      </c>
      <c r="M17" s="14">
        <f t="shared" si="10"/>
        <v>50</v>
      </c>
      <c r="N17">
        <f t="shared" si="11"/>
        <v>0.3</v>
      </c>
      <c r="O17">
        <f t="shared" si="12"/>
        <v>0.027</v>
      </c>
      <c r="P17">
        <f t="shared" si="13"/>
        <v>1.027</v>
      </c>
      <c r="Q17">
        <f t="shared" si="14"/>
        <v>0.9737098344693282</v>
      </c>
      <c r="R17" s="11">
        <f t="shared" si="15"/>
        <v>97.37098344693283</v>
      </c>
    </row>
    <row r="18" spans="2:18" ht="12.75">
      <c r="B18" t="s">
        <v>12</v>
      </c>
      <c r="C18" s="12">
        <v>50</v>
      </c>
      <c r="D18">
        <f t="shared" si="1"/>
        <v>5</v>
      </c>
      <c r="E18">
        <f t="shared" si="2"/>
        <v>125</v>
      </c>
      <c r="F18">
        <f t="shared" si="3"/>
        <v>126</v>
      </c>
      <c r="G18">
        <f t="shared" si="4"/>
        <v>0.007936507936507936</v>
      </c>
      <c r="H18" s="11">
        <f t="shared" si="5"/>
        <v>0.7936507936507936</v>
      </c>
      <c r="I18">
        <f t="shared" si="6"/>
        <v>1.6666666666666667</v>
      </c>
      <c r="J18">
        <f t="shared" si="7"/>
        <v>4.629629629629631</v>
      </c>
      <c r="K18">
        <f t="shared" si="8"/>
        <v>5.629629629629631</v>
      </c>
      <c r="L18">
        <f t="shared" si="9"/>
        <v>0.1776315789473684</v>
      </c>
      <c r="M18" s="11">
        <f t="shared" si="10"/>
        <v>17.76315789473684</v>
      </c>
      <c r="N18">
        <f t="shared" si="11"/>
        <v>0.5</v>
      </c>
      <c r="O18">
        <f t="shared" si="12"/>
        <v>0.125</v>
      </c>
      <c r="P18">
        <f t="shared" si="13"/>
        <v>1.125</v>
      </c>
      <c r="Q18">
        <f t="shared" si="14"/>
        <v>0.8888888888888888</v>
      </c>
      <c r="R18" s="11">
        <f t="shared" si="15"/>
        <v>88.88888888888889</v>
      </c>
    </row>
    <row r="19" spans="2:18" ht="12.75">
      <c r="B19" t="s">
        <v>13</v>
      </c>
      <c r="C19" s="12">
        <v>70</v>
      </c>
      <c r="D19">
        <f t="shared" si="1"/>
        <v>7</v>
      </c>
      <c r="E19">
        <f t="shared" si="2"/>
        <v>343</v>
      </c>
      <c r="F19">
        <f t="shared" si="3"/>
        <v>344</v>
      </c>
      <c r="G19">
        <f t="shared" si="4"/>
        <v>0.0029069767441860465</v>
      </c>
      <c r="H19" s="11">
        <f t="shared" si="5"/>
        <v>0.29069767441860467</v>
      </c>
      <c r="I19">
        <f t="shared" si="6"/>
        <v>2.3333333333333335</v>
      </c>
      <c r="J19">
        <f t="shared" si="7"/>
        <v>12.703703703703708</v>
      </c>
      <c r="K19">
        <f t="shared" si="8"/>
        <v>13.703703703703708</v>
      </c>
      <c r="L19">
        <f t="shared" si="9"/>
        <v>0.07297297297297295</v>
      </c>
      <c r="M19" s="11">
        <f t="shared" si="10"/>
        <v>7.297297297297295</v>
      </c>
      <c r="N19">
        <f t="shared" si="11"/>
        <v>0.7000000000000001</v>
      </c>
      <c r="O19">
        <f t="shared" si="12"/>
        <v>0.3430000000000001</v>
      </c>
      <c r="P19">
        <f t="shared" si="13"/>
        <v>1.343</v>
      </c>
      <c r="Q19">
        <f t="shared" si="14"/>
        <v>0.7446016381236039</v>
      </c>
      <c r="R19" s="11">
        <f t="shared" si="15"/>
        <v>74.46016381236039</v>
      </c>
    </row>
    <row r="20" spans="2:18" ht="12.75">
      <c r="B20" t="s">
        <v>15</v>
      </c>
      <c r="C20" s="13">
        <v>100</v>
      </c>
      <c r="D20">
        <f t="shared" si="1"/>
        <v>10</v>
      </c>
      <c r="E20">
        <f t="shared" si="2"/>
        <v>1000</v>
      </c>
      <c r="F20">
        <f t="shared" si="3"/>
        <v>1001</v>
      </c>
      <c r="G20">
        <f t="shared" si="4"/>
        <v>0.000999000999000999</v>
      </c>
      <c r="H20" s="11">
        <f t="shared" si="5"/>
        <v>0.0999000999000999</v>
      </c>
      <c r="I20">
        <f t="shared" si="6"/>
        <v>3.3333333333333335</v>
      </c>
      <c r="J20">
        <f t="shared" si="7"/>
        <v>37.037037037037045</v>
      </c>
      <c r="K20">
        <f t="shared" si="8"/>
        <v>38.037037037037045</v>
      </c>
      <c r="L20">
        <f t="shared" si="9"/>
        <v>0.026290165530671854</v>
      </c>
      <c r="M20" s="11">
        <f t="shared" si="10"/>
        <v>2.6290165530671854</v>
      </c>
      <c r="N20">
        <f t="shared" si="11"/>
        <v>1</v>
      </c>
      <c r="O20">
        <f t="shared" si="12"/>
        <v>1</v>
      </c>
      <c r="P20">
        <f t="shared" si="13"/>
        <v>2</v>
      </c>
      <c r="Q20">
        <f t="shared" si="14"/>
        <v>0.5</v>
      </c>
      <c r="R20" s="14">
        <f t="shared" si="15"/>
        <v>50</v>
      </c>
    </row>
    <row r="21" spans="2:18" ht="12.75">
      <c r="B21" t="s">
        <v>16</v>
      </c>
      <c r="C21" s="12">
        <v>130</v>
      </c>
      <c r="D21">
        <f t="shared" si="1"/>
        <v>13</v>
      </c>
      <c r="E21">
        <f t="shared" si="2"/>
        <v>2197</v>
      </c>
      <c r="F21">
        <f t="shared" si="3"/>
        <v>2198</v>
      </c>
      <c r="G21">
        <f t="shared" si="4"/>
        <v>0.00045495905368516835</v>
      </c>
      <c r="H21" s="11">
        <f t="shared" si="5"/>
        <v>0.04549590536851684</v>
      </c>
      <c r="I21">
        <f t="shared" si="6"/>
        <v>4.333333333333333</v>
      </c>
      <c r="J21">
        <f t="shared" si="7"/>
        <v>81.37037037037035</v>
      </c>
      <c r="K21">
        <f t="shared" si="8"/>
        <v>82.37037037037035</v>
      </c>
      <c r="L21">
        <f t="shared" si="9"/>
        <v>0.012140287769784175</v>
      </c>
      <c r="M21" s="11">
        <f t="shared" si="10"/>
        <v>1.2140287769784175</v>
      </c>
      <c r="N21">
        <f t="shared" si="11"/>
        <v>1.3</v>
      </c>
      <c r="O21">
        <f t="shared" si="12"/>
        <v>2.1970000000000005</v>
      </c>
      <c r="P21">
        <f t="shared" si="13"/>
        <v>3.1970000000000005</v>
      </c>
      <c r="Q21">
        <f t="shared" si="14"/>
        <v>0.31279324366593675</v>
      </c>
      <c r="R21" s="11">
        <f t="shared" si="15"/>
        <v>31.279324366593674</v>
      </c>
    </row>
    <row r="22" spans="2:18" ht="12.75">
      <c r="B22" t="s">
        <v>17</v>
      </c>
      <c r="C22" s="12">
        <v>150</v>
      </c>
      <c r="D22">
        <f t="shared" si="1"/>
        <v>15</v>
      </c>
      <c r="E22">
        <f t="shared" si="2"/>
        <v>3375</v>
      </c>
      <c r="F22">
        <f t="shared" si="3"/>
        <v>3376</v>
      </c>
      <c r="G22">
        <f t="shared" si="4"/>
        <v>0.0002962085308056872</v>
      </c>
      <c r="H22" s="11">
        <f t="shared" si="5"/>
        <v>0.02962085308056872</v>
      </c>
      <c r="I22">
        <f t="shared" si="6"/>
        <v>5</v>
      </c>
      <c r="J22">
        <f t="shared" si="7"/>
        <v>125</v>
      </c>
      <c r="K22">
        <f t="shared" si="8"/>
        <v>126</v>
      </c>
      <c r="L22">
        <f t="shared" si="9"/>
        <v>0.007936507936507936</v>
      </c>
      <c r="M22" s="11">
        <f t="shared" si="10"/>
        <v>0.7936507936507936</v>
      </c>
      <c r="N22">
        <f t="shared" si="11"/>
        <v>1.5</v>
      </c>
      <c r="O22">
        <f t="shared" si="12"/>
        <v>3.375</v>
      </c>
      <c r="P22">
        <f t="shared" si="13"/>
        <v>4.375</v>
      </c>
      <c r="Q22">
        <f t="shared" si="14"/>
        <v>0.22857142857142856</v>
      </c>
      <c r="R22" s="11">
        <f t="shared" si="15"/>
        <v>22.857142857142858</v>
      </c>
    </row>
    <row r="23" spans="2:18" ht="12.75">
      <c r="B23" t="s">
        <v>18</v>
      </c>
      <c r="C23" s="12">
        <v>200</v>
      </c>
      <c r="D23">
        <f t="shared" si="1"/>
        <v>20</v>
      </c>
      <c r="E23">
        <f t="shared" si="2"/>
        <v>8000</v>
      </c>
      <c r="F23">
        <f t="shared" si="3"/>
        <v>8001</v>
      </c>
      <c r="G23">
        <f t="shared" si="4"/>
        <v>0.00012498437695288088</v>
      </c>
      <c r="H23" s="11">
        <f t="shared" si="5"/>
        <v>0.012498437695288089</v>
      </c>
      <c r="I23">
        <f t="shared" si="6"/>
        <v>6.666666666666667</v>
      </c>
      <c r="J23">
        <f t="shared" si="7"/>
        <v>296.29629629629636</v>
      </c>
      <c r="K23">
        <f t="shared" si="8"/>
        <v>297.29629629629636</v>
      </c>
      <c r="L23">
        <f t="shared" si="9"/>
        <v>0.0033636476890494572</v>
      </c>
      <c r="M23" s="11">
        <f t="shared" si="10"/>
        <v>0.3363647689049457</v>
      </c>
      <c r="N23">
        <f t="shared" si="11"/>
        <v>2</v>
      </c>
      <c r="O23">
        <f t="shared" si="12"/>
        <v>8</v>
      </c>
      <c r="P23">
        <f t="shared" si="13"/>
        <v>9</v>
      </c>
      <c r="Q23">
        <f t="shared" si="14"/>
        <v>0.1111111111111111</v>
      </c>
      <c r="R23" s="11">
        <f t="shared" si="15"/>
        <v>11.11111111111111</v>
      </c>
    </row>
    <row r="24" spans="2:18" ht="12.75">
      <c r="B24" t="s">
        <v>19</v>
      </c>
      <c r="C24" s="12">
        <v>300</v>
      </c>
      <c r="D24">
        <f t="shared" si="1"/>
        <v>30</v>
      </c>
      <c r="E24">
        <f t="shared" si="2"/>
        <v>27000</v>
      </c>
      <c r="F24">
        <f t="shared" si="3"/>
        <v>27001</v>
      </c>
      <c r="G24">
        <f t="shared" si="4"/>
        <v>3.7035665345727935E-05</v>
      </c>
      <c r="H24" s="11">
        <f t="shared" si="5"/>
        <v>0.0037035665345727933</v>
      </c>
      <c r="I24">
        <f t="shared" si="6"/>
        <v>10</v>
      </c>
      <c r="J24">
        <f t="shared" si="7"/>
        <v>1000</v>
      </c>
      <c r="K24">
        <f t="shared" si="8"/>
        <v>1001</v>
      </c>
      <c r="L24">
        <f t="shared" si="9"/>
        <v>0.000999000999000999</v>
      </c>
      <c r="M24" s="11">
        <f t="shared" si="10"/>
        <v>0.0999000999000999</v>
      </c>
      <c r="N24">
        <f t="shared" si="11"/>
        <v>3</v>
      </c>
      <c r="O24">
        <f t="shared" si="12"/>
        <v>27</v>
      </c>
      <c r="P24">
        <f t="shared" si="13"/>
        <v>28</v>
      </c>
      <c r="Q24">
        <f t="shared" si="14"/>
        <v>0.03571428571428571</v>
      </c>
      <c r="R24" s="11">
        <f t="shared" si="15"/>
        <v>3.571428571428571</v>
      </c>
    </row>
    <row r="25" spans="2:18" ht="12.75">
      <c r="B25" t="s">
        <v>20</v>
      </c>
      <c r="C25" s="12">
        <v>500</v>
      </c>
      <c r="D25">
        <f t="shared" si="1"/>
        <v>50</v>
      </c>
      <c r="E25">
        <f t="shared" si="2"/>
        <v>125000</v>
      </c>
      <c r="F25">
        <f t="shared" si="3"/>
        <v>125001</v>
      </c>
      <c r="G25">
        <f t="shared" si="4"/>
        <v>7.999936000511995E-06</v>
      </c>
      <c r="H25" s="11">
        <f t="shared" si="5"/>
        <v>0.0007999936000511995</v>
      </c>
      <c r="I25">
        <f t="shared" si="6"/>
        <v>16.666666666666668</v>
      </c>
      <c r="J25">
        <f t="shared" si="7"/>
        <v>4629.6296296296305</v>
      </c>
      <c r="K25">
        <f t="shared" si="8"/>
        <v>4630.6296296296305</v>
      </c>
      <c r="L25">
        <f t="shared" si="9"/>
        <v>0.00021595335407551965</v>
      </c>
      <c r="M25" s="11">
        <f t="shared" si="10"/>
        <v>0.021595335407551965</v>
      </c>
      <c r="N25">
        <f t="shared" si="11"/>
        <v>5</v>
      </c>
      <c r="O25">
        <f t="shared" si="12"/>
        <v>125</v>
      </c>
      <c r="P25">
        <f t="shared" si="13"/>
        <v>126</v>
      </c>
      <c r="Q25">
        <f t="shared" si="14"/>
        <v>0.007936507936507936</v>
      </c>
      <c r="R25" s="11">
        <f t="shared" si="15"/>
        <v>0.7936507936507936</v>
      </c>
    </row>
    <row r="26" spans="2:18" ht="12.75">
      <c r="B26" t="s">
        <v>21</v>
      </c>
      <c r="C26" s="12">
        <v>1000</v>
      </c>
      <c r="D26">
        <f t="shared" si="1"/>
        <v>100</v>
      </c>
      <c r="E26">
        <f t="shared" si="2"/>
        <v>1000000</v>
      </c>
      <c r="F26">
        <f t="shared" si="3"/>
        <v>1000001</v>
      </c>
      <c r="G26">
        <f t="shared" si="4"/>
        <v>9.99999000001E-07</v>
      </c>
      <c r="H26" s="11">
        <f t="shared" si="5"/>
        <v>9.99999000001E-05</v>
      </c>
      <c r="I26">
        <f t="shared" si="6"/>
        <v>33.333333333333336</v>
      </c>
      <c r="J26">
        <f t="shared" si="7"/>
        <v>37037.037037037044</v>
      </c>
      <c r="K26">
        <f t="shared" si="8"/>
        <v>37038.037037037044</v>
      </c>
      <c r="L26">
        <f t="shared" si="9"/>
        <v>2.6999271019682462E-05</v>
      </c>
      <c r="M26" s="11">
        <f t="shared" si="10"/>
        <v>0.0026999271019682463</v>
      </c>
      <c r="N26">
        <f t="shared" si="11"/>
        <v>10</v>
      </c>
      <c r="O26">
        <f t="shared" si="12"/>
        <v>1000</v>
      </c>
      <c r="P26">
        <f t="shared" si="13"/>
        <v>1001</v>
      </c>
      <c r="Q26">
        <f t="shared" si="14"/>
        <v>0.000999000999000999</v>
      </c>
      <c r="R26" s="11">
        <f t="shared" si="15"/>
        <v>0.0999000999000999</v>
      </c>
    </row>
    <row r="27" spans="2:18" ht="12.75">
      <c r="B27" t="s">
        <v>22</v>
      </c>
      <c r="C27" s="12">
        <v>2000</v>
      </c>
      <c r="D27">
        <f t="shared" si="1"/>
        <v>200</v>
      </c>
      <c r="E27">
        <f t="shared" si="2"/>
        <v>8000000</v>
      </c>
      <c r="F27">
        <f t="shared" si="3"/>
        <v>8000001</v>
      </c>
      <c r="G27">
        <f t="shared" si="4"/>
        <v>1.2499998437500196E-07</v>
      </c>
      <c r="H27" s="11">
        <f t="shared" si="5"/>
        <v>1.2499998437500197E-05</v>
      </c>
      <c r="I27">
        <f t="shared" si="6"/>
        <v>66.66666666666667</v>
      </c>
      <c r="J27">
        <f t="shared" si="7"/>
        <v>296296.29629629635</v>
      </c>
      <c r="K27">
        <f t="shared" si="8"/>
        <v>296297.29629629635</v>
      </c>
      <c r="L27">
        <f t="shared" si="9"/>
        <v>3.3749886094134427E-06</v>
      </c>
      <c r="M27" s="11">
        <f t="shared" si="10"/>
        <v>0.00033749886094134424</v>
      </c>
      <c r="N27">
        <f t="shared" si="11"/>
        <v>20</v>
      </c>
      <c r="O27">
        <f t="shared" si="12"/>
        <v>8000</v>
      </c>
      <c r="P27">
        <f t="shared" si="13"/>
        <v>8001</v>
      </c>
      <c r="Q27">
        <f t="shared" si="14"/>
        <v>0.00012498437695288088</v>
      </c>
      <c r="R27" s="11">
        <f t="shared" si="15"/>
        <v>0.012498437695288089</v>
      </c>
    </row>
    <row r="28" spans="2:18" ht="12.75">
      <c r="B28" t="s">
        <v>45</v>
      </c>
      <c r="C28" s="12">
        <v>3000</v>
      </c>
      <c r="D28">
        <f t="shared" si="1"/>
        <v>300</v>
      </c>
      <c r="E28">
        <f t="shared" si="2"/>
        <v>27000000</v>
      </c>
      <c r="F28">
        <f t="shared" si="3"/>
        <v>27000001</v>
      </c>
      <c r="G28">
        <f t="shared" si="4"/>
        <v>3.703703566529498E-08</v>
      </c>
      <c r="H28" s="11">
        <f t="shared" si="5"/>
        <v>3.703703566529498E-06</v>
      </c>
      <c r="I28">
        <f t="shared" si="6"/>
        <v>100</v>
      </c>
      <c r="J28">
        <f t="shared" si="7"/>
        <v>1000000</v>
      </c>
      <c r="K28">
        <f t="shared" si="8"/>
        <v>1000001</v>
      </c>
      <c r="L28">
        <f t="shared" si="9"/>
        <v>9.99999000001E-07</v>
      </c>
      <c r="M28" s="11">
        <f t="shared" si="10"/>
        <v>9.99999000001E-05</v>
      </c>
      <c r="N28">
        <f t="shared" si="11"/>
        <v>30</v>
      </c>
      <c r="O28">
        <f t="shared" si="12"/>
        <v>27000</v>
      </c>
      <c r="P28">
        <f t="shared" si="13"/>
        <v>27001</v>
      </c>
      <c r="Q28">
        <f t="shared" si="14"/>
        <v>3.7035665345727935E-05</v>
      </c>
      <c r="R28" s="11">
        <f t="shared" si="15"/>
        <v>0.0037035665345727933</v>
      </c>
    </row>
    <row r="29" spans="2:18" ht="12.75">
      <c r="B29" t="s">
        <v>46</v>
      </c>
      <c r="C29" s="12">
        <v>5000</v>
      </c>
      <c r="D29">
        <f t="shared" si="1"/>
        <v>500</v>
      </c>
      <c r="E29">
        <f t="shared" si="2"/>
        <v>125000000</v>
      </c>
      <c r="F29">
        <f t="shared" si="3"/>
        <v>125000001</v>
      </c>
      <c r="G29">
        <f t="shared" si="4"/>
        <v>7.999999936000001E-09</v>
      </c>
      <c r="H29" s="11">
        <f t="shared" si="5"/>
        <v>7.999999936000001E-07</v>
      </c>
      <c r="I29">
        <f t="shared" si="6"/>
        <v>166.66666666666666</v>
      </c>
      <c r="J29">
        <f t="shared" si="7"/>
        <v>4629629.629629629</v>
      </c>
      <c r="K29">
        <f t="shared" si="8"/>
        <v>4629630.629629629</v>
      </c>
      <c r="L29">
        <f t="shared" si="9"/>
        <v>2.1599995334401011E-07</v>
      </c>
      <c r="M29" s="11">
        <f t="shared" si="10"/>
        <v>2.159999533440101E-05</v>
      </c>
      <c r="N29">
        <f t="shared" si="11"/>
        <v>50</v>
      </c>
      <c r="O29">
        <f t="shared" si="12"/>
        <v>125000</v>
      </c>
      <c r="P29">
        <f t="shared" si="13"/>
        <v>125001</v>
      </c>
      <c r="Q29">
        <f t="shared" si="14"/>
        <v>7.999936000511995E-06</v>
      </c>
      <c r="R29" s="11">
        <f t="shared" si="15"/>
        <v>0.0007999936000511995</v>
      </c>
    </row>
    <row r="30" spans="2:18" ht="12.75">
      <c r="B30" t="s">
        <v>23</v>
      </c>
      <c r="C30" s="12">
        <v>10000</v>
      </c>
      <c r="D30">
        <f t="shared" si="1"/>
        <v>1000</v>
      </c>
      <c r="E30">
        <f t="shared" si="2"/>
        <v>1000000000</v>
      </c>
      <c r="F30">
        <f t="shared" si="3"/>
        <v>1000000001</v>
      </c>
      <c r="G30">
        <f t="shared" si="4"/>
        <v>9.99999999E-10</v>
      </c>
      <c r="H30" s="11">
        <f t="shared" si="5"/>
        <v>9.999999989999999E-08</v>
      </c>
      <c r="I30">
        <f t="shared" si="6"/>
        <v>333.3333333333333</v>
      </c>
      <c r="J30">
        <f t="shared" si="7"/>
        <v>37037037.03703703</v>
      </c>
      <c r="K30">
        <f t="shared" si="8"/>
        <v>37037038.03703703</v>
      </c>
      <c r="L30">
        <f t="shared" si="9"/>
        <v>2.6999999271000025E-08</v>
      </c>
      <c r="M30" s="11">
        <f t="shared" si="10"/>
        <v>2.6999999271000027E-06</v>
      </c>
      <c r="N30">
        <f t="shared" si="11"/>
        <v>100</v>
      </c>
      <c r="O30">
        <f t="shared" si="12"/>
        <v>1000000</v>
      </c>
      <c r="P30">
        <f t="shared" si="13"/>
        <v>1000001</v>
      </c>
      <c r="Q30">
        <f t="shared" si="14"/>
        <v>9.99999000001E-07</v>
      </c>
      <c r="R30" s="11">
        <f t="shared" si="15"/>
        <v>9.99999000001E-05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0"/>
  <sheetViews>
    <sheetView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3.28125" style="0" customWidth="1"/>
    <col min="3" max="3" width="5.7109375" style="0" customWidth="1"/>
    <col min="4" max="4" width="6.7109375" style="0" customWidth="1"/>
    <col min="5" max="5" width="8.00390625" style="0" customWidth="1"/>
    <col min="6" max="6" width="10.8515625" style="0" customWidth="1"/>
    <col min="7" max="7" width="13.140625" style="0" customWidth="1"/>
    <col min="8" max="8" width="7.28125" style="0" customWidth="1"/>
    <col min="9" max="9" width="7.140625" style="0" customWidth="1"/>
    <col min="10" max="10" width="8.140625" style="0" customWidth="1"/>
    <col min="11" max="11" width="10.8515625" style="0" customWidth="1"/>
    <col min="12" max="12" width="12.8515625" style="0" customWidth="1"/>
    <col min="13" max="13" width="7.421875" style="0" customWidth="1"/>
    <col min="14" max="14" width="7.7109375" style="0" customWidth="1"/>
    <col min="15" max="15" width="8.00390625" style="0" customWidth="1"/>
    <col min="16" max="16" width="11.57421875" style="0" customWidth="1"/>
    <col min="17" max="17" width="13.140625" style="0" customWidth="1"/>
    <col min="18" max="18" width="8.140625" style="0" customWidth="1"/>
  </cols>
  <sheetData>
    <row r="1" spans="2:8" ht="12.75">
      <c r="B1" t="s">
        <v>69</v>
      </c>
      <c r="H1" s="4"/>
    </row>
    <row r="2" spans="3:18" ht="12.75">
      <c r="C2" s="5" t="s">
        <v>61</v>
      </c>
      <c r="D2" t="s">
        <v>52</v>
      </c>
      <c r="E2" t="s">
        <v>53</v>
      </c>
      <c r="F2" t="s">
        <v>52</v>
      </c>
      <c r="G2" t="s">
        <v>52</v>
      </c>
      <c r="H2" s="7" t="s">
        <v>52</v>
      </c>
      <c r="I2" t="s">
        <v>51</v>
      </c>
      <c r="J2" t="s">
        <v>51</v>
      </c>
      <c r="K2" t="s">
        <v>51</v>
      </c>
      <c r="L2" t="s">
        <v>51</v>
      </c>
      <c r="M2" s="9" t="s">
        <v>51</v>
      </c>
      <c r="N2" t="s">
        <v>54</v>
      </c>
      <c r="O2" t="s">
        <v>54</v>
      </c>
      <c r="P2" t="s">
        <v>54</v>
      </c>
      <c r="Q2" t="s">
        <v>54</v>
      </c>
      <c r="R2" s="9" t="s">
        <v>54</v>
      </c>
    </row>
    <row r="3" spans="3:18" ht="12.75">
      <c r="C3" s="5" t="s">
        <v>62</v>
      </c>
      <c r="H3" s="8"/>
      <c r="M3" s="5"/>
      <c r="R3" s="5"/>
    </row>
    <row r="4" spans="3:18" ht="12.75">
      <c r="C4" s="5" t="s">
        <v>63</v>
      </c>
      <c r="D4" t="s">
        <v>47</v>
      </c>
      <c r="E4" t="s">
        <v>55</v>
      </c>
      <c r="F4" t="s">
        <v>59</v>
      </c>
      <c r="G4" t="s">
        <v>60</v>
      </c>
      <c r="H4" s="8" t="s">
        <v>50</v>
      </c>
      <c r="I4" t="s">
        <v>47</v>
      </c>
      <c r="J4" t="s">
        <v>55</v>
      </c>
      <c r="K4" t="s">
        <v>59</v>
      </c>
      <c r="L4" t="s">
        <v>58</v>
      </c>
      <c r="M4" s="8" t="s">
        <v>50</v>
      </c>
      <c r="N4" t="s">
        <v>47</v>
      </c>
      <c r="O4" t="s">
        <v>55</v>
      </c>
      <c r="P4" t="s">
        <v>56</v>
      </c>
      <c r="Q4" t="s">
        <v>58</v>
      </c>
      <c r="R4" s="8" t="s">
        <v>50</v>
      </c>
    </row>
    <row r="5" spans="2:18" ht="12.75">
      <c r="B5" t="s">
        <v>0</v>
      </c>
      <c r="C5" s="12">
        <v>1</v>
      </c>
      <c r="D5">
        <f>PRODUCT(C5,1/10)</f>
        <v>0.1</v>
      </c>
      <c r="E5">
        <f>POWER(D5,1.5)</f>
        <v>0.0316227766016838</v>
      </c>
      <c r="F5">
        <f>SUM(E5,1)</f>
        <v>1.0316227766016839</v>
      </c>
      <c r="G5">
        <f>PRODUCT(1/F5)</f>
        <v>0.9693465699682844</v>
      </c>
      <c r="H5" s="11">
        <f>PRODUCT(G5,100)</f>
        <v>96.93465699682844</v>
      </c>
      <c r="I5">
        <f>PRODUCT(C5,1/30)</f>
        <v>0.03333333333333333</v>
      </c>
      <c r="J5">
        <f>POWER(I5,1.5)</f>
        <v>0.006085806194501846</v>
      </c>
      <c r="K5">
        <f>SUM(J5,1)</f>
        <v>1.006085806194502</v>
      </c>
      <c r="L5">
        <f>PRODUCT(1/K5)</f>
        <v>0.9939510068057501</v>
      </c>
      <c r="M5" s="11">
        <f>PRODUCT(L5,100)</f>
        <v>99.39510068057501</v>
      </c>
      <c r="N5">
        <f>PRODUCT(C5,1/100)</f>
        <v>0.01</v>
      </c>
      <c r="O5">
        <f>POWER(N5,1.5)</f>
        <v>0.0010000000000000002</v>
      </c>
      <c r="P5">
        <f>SUM(O5,1)</f>
        <v>1.001</v>
      </c>
      <c r="Q5">
        <f>PRODUCT(1/P5)</f>
        <v>0.9990009990009991</v>
      </c>
      <c r="R5" s="11">
        <f>PRODUCT(Q5,100)</f>
        <v>99.90009990009992</v>
      </c>
    </row>
    <row r="6" spans="2:18" ht="12.75">
      <c r="B6" t="s">
        <v>1</v>
      </c>
      <c r="C6" s="12">
        <f aca="true" t="shared" si="0" ref="C6:C14">SUM(C5,1)</f>
        <v>2</v>
      </c>
      <c r="D6">
        <f aca="true" t="shared" si="1" ref="D6:D30">PRODUCT(C6,1/10)</f>
        <v>0.2</v>
      </c>
      <c r="E6">
        <f aca="true" t="shared" si="2" ref="E6:E30">POWER(D6,1.5)</f>
        <v>0.08944271909999162</v>
      </c>
      <c r="F6">
        <f aca="true" t="shared" si="3" ref="F6:F30">SUM(E6,1)</f>
        <v>1.0894427190999916</v>
      </c>
      <c r="G6">
        <f aca="true" t="shared" si="4" ref="G6:G30">PRODUCT(1/F6)</f>
        <v>0.9179004847782343</v>
      </c>
      <c r="H6" s="11">
        <f aca="true" t="shared" si="5" ref="H6:H30">PRODUCT(G6,100)</f>
        <v>91.79004847782343</v>
      </c>
      <c r="I6">
        <f aca="true" t="shared" si="6" ref="I6:I30">PRODUCT(C6,1/30)</f>
        <v>0.06666666666666667</v>
      </c>
      <c r="J6">
        <f aca="true" t="shared" si="7" ref="J6:J30">POWER(I6,1.5)</f>
        <v>0.017213259316477412</v>
      </c>
      <c r="K6">
        <f aca="true" t="shared" si="8" ref="K6:K30">SUM(J6,1)</f>
        <v>1.0172132593164773</v>
      </c>
      <c r="L6">
        <f aca="true" t="shared" si="9" ref="L6:L30">PRODUCT(1/K6)</f>
        <v>0.9830780230607259</v>
      </c>
      <c r="M6" s="11">
        <f aca="true" t="shared" si="10" ref="M6:M30">PRODUCT(L6,100)</f>
        <v>98.30780230607259</v>
      </c>
      <c r="N6">
        <f aca="true" t="shared" si="11" ref="N6:N30">PRODUCT(C6,1/100)</f>
        <v>0.02</v>
      </c>
      <c r="O6">
        <f aca="true" t="shared" si="12" ref="O6:O30">POWER(N6,1.5)</f>
        <v>0.0028284271247461914</v>
      </c>
      <c r="P6">
        <f aca="true" t="shared" si="13" ref="P6:P30">SUM(O6,1)</f>
        <v>1.0028284271247463</v>
      </c>
      <c r="Q6">
        <f aca="true" t="shared" si="14" ref="Q6:Q30">PRODUCT(1/P6)</f>
        <v>0.9971795503116562</v>
      </c>
      <c r="R6" s="11">
        <f aca="true" t="shared" si="15" ref="R6:R30">PRODUCT(Q6,100)</f>
        <v>99.71795503116562</v>
      </c>
    </row>
    <row r="7" spans="2:18" ht="12.75">
      <c r="B7" t="s">
        <v>2</v>
      </c>
      <c r="C7" s="12">
        <f t="shared" si="0"/>
        <v>3</v>
      </c>
      <c r="D7">
        <f t="shared" si="1"/>
        <v>0.30000000000000004</v>
      </c>
      <c r="E7">
        <f t="shared" si="2"/>
        <v>0.16431676725154987</v>
      </c>
      <c r="F7">
        <f t="shared" si="3"/>
        <v>1.1643167672515498</v>
      </c>
      <c r="G7">
        <f t="shared" si="4"/>
        <v>0.858872798302621</v>
      </c>
      <c r="H7" s="11">
        <f t="shared" si="5"/>
        <v>85.8872798302621</v>
      </c>
      <c r="I7">
        <f t="shared" si="6"/>
        <v>0.1</v>
      </c>
      <c r="J7">
        <f t="shared" si="7"/>
        <v>0.0316227766016838</v>
      </c>
      <c r="K7">
        <f t="shared" si="8"/>
        <v>1.0316227766016839</v>
      </c>
      <c r="L7">
        <f t="shared" si="9"/>
        <v>0.9693465699682844</v>
      </c>
      <c r="M7" s="11">
        <f t="shared" si="10"/>
        <v>96.93465699682844</v>
      </c>
      <c r="N7">
        <f t="shared" si="11"/>
        <v>0.03</v>
      </c>
      <c r="O7">
        <f t="shared" si="12"/>
        <v>0.0051961524227066335</v>
      </c>
      <c r="P7">
        <f t="shared" si="13"/>
        <v>1.0051961524227067</v>
      </c>
      <c r="Q7">
        <f t="shared" si="14"/>
        <v>0.9948307080064095</v>
      </c>
      <c r="R7" s="11">
        <f t="shared" si="15"/>
        <v>99.48307080064095</v>
      </c>
    </row>
    <row r="8" spans="2:18" ht="12.75">
      <c r="B8" t="s">
        <v>3</v>
      </c>
      <c r="C8" s="12">
        <f t="shared" si="0"/>
        <v>4</v>
      </c>
      <c r="D8">
        <f t="shared" si="1"/>
        <v>0.4</v>
      </c>
      <c r="E8">
        <f t="shared" si="2"/>
        <v>0.2529822128134704</v>
      </c>
      <c r="F8">
        <f t="shared" si="3"/>
        <v>1.2529822128134704</v>
      </c>
      <c r="G8">
        <f t="shared" si="4"/>
        <v>0.7980959264813351</v>
      </c>
      <c r="H8" s="11">
        <f t="shared" si="5"/>
        <v>79.8095926481335</v>
      </c>
      <c r="I8">
        <f t="shared" si="6"/>
        <v>0.13333333333333333</v>
      </c>
      <c r="J8">
        <f t="shared" si="7"/>
        <v>0.04868644955601478</v>
      </c>
      <c r="K8">
        <f t="shared" si="8"/>
        <v>1.0486864495560149</v>
      </c>
      <c r="L8">
        <f t="shared" si="9"/>
        <v>0.9535738737001633</v>
      </c>
      <c r="M8" s="11">
        <f t="shared" si="10"/>
        <v>95.35738737001634</v>
      </c>
      <c r="N8">
        <f t="shared" si="11"/>
        <v>0.04</v>
      </c>
      <c r="O8">
        <f t="shared" si="12"/>
        <v>0.008000000000000004</v>
      </c>
      <c r="P8">
        <f t="shared" si="13"/>
        <v>1.008</v>
      </c>
      <c r="Q8">
        <f t="shared" si="14"/>
        <v>0.9920634920634921</v>
      </c>
      <c r="R8" s="11">
        <f t="shared" si="15"/>
        <v>99.20634920634922</v>
      </c>
    </row>
    <row r="9" spans="2:18" ht="12.75">
      <c r="B9" t="s">
        <v>4</v>
      </c>
      <c r="C9" s="12">
        <f t="shared" si="0"/>
        <v>5</v>
      </c>
      <c r="D9">
        <f t="shared" si="1"/>
        <v>0.5</v>
      </c>
      <c r="E9">
        <f t="shared" si="2"/>
        <v>0.3535533905932738</v>
      </c>
      <c r="F9">
        <f t="shared" si="3"/>
        <v>1.3535533905932737</v>
      </c>
      <c r="G9">
        <f t="shared" si="4"/>
        <v>0.7387961250362586</v>
      </c>
      <c r="H9" s="11">
        <f t="shared" si="5"/>
        <v>73.87961250362586</v>
      </c>
      <c r="I9">
        <f t="shared" si="6"/>
        <v>0.16666666666666666</v>
      </c>
      <c r="J9">
        <f t="shared" si="7"/>
        <v>0.06804138174397716</v>
      </c>
      <c r="K9">
        <f t="shared" si="8"/>
        <v>1.0680413817439771</v>
      </c>
      <c r="L9">
        <f t="shared" si="9"/>
        <v>0.9362933095037254</v>
      </c>
      <c r="M9" s="11">
        <f t="shared" si="10"/>
        <v>93.62933095037253</v>
      </c>
      <c r="N9">
        <f t="shared" si="11"/>
        <v>0.05</v>
      </c>
      <c r="O9">
        <f t="shared" si="12"/>
        <v>0.011180339887498949</v>
      </c>
      <c r="P9">
        <f t="shared" si="13"/>
        <v>1.011180339887499</v>
      </c>
      <c r="Q9">
        <f t="shared" si="14"/>
        <v>0.9889432780222538</v>
      </c>
      <c r="R9" s="11">
        <f t="shared" si="15"/>
        <v>98.89432780222538</v>
      </c>
    </row>
    <row r="10" spans="2:18" ht="12.75">
      <c r="B10" t="s">
        <v>5</v>
      </c>
      <c r="C10" s="12">
        <f t="shared" si="0"/>
        <v>6</v>
      </c>
      <c r="D10">
        <f t="shared" si="1"/>
        <v>0.6000000000000001</v>
      </c>
      <c r="E10">
        <f t="shared" si="2"/>
        <v>0.46475800154489016</v>
      </c>
      <c r="F10">
        <f t="shared" si="3"/>
        <v>1.4647580015448902</v>
      </c>
      <c r="G10">
        <f t="shared" si="4"/>
        <v>0.6827066306825381</v>
      </c>
      <c r="H10" s="11">
        <f t="shared" si="5"/>
        <v>68.27066306825381</v>
      </c>
      <c r="I10">
        <f t="shared" si="6"/>
        <v>0.2</v>
      </c>
      <c r="J10">
        <f t="shared" si="7"/>
        <v>0.08944271909999162</v>
      </c>
      <c r="K10">
        <f t="shared" si="8"/>
        <v>1.0894427190999916</v>
      </c>
      <c r="L10">
        <f t="shared" si="9"/>
        <v>0.9179004847782343</v>
      </c>
      <c r="M10" s="11">
        <f t="shared" si="10"/>
        <v>91.79004847782343</v>
      </c>
      <c r="N10">
        <f t="shared" si="11"/>
        <v>0.06</v>
      </c>
      <c r="O10">
        <f t="shared" si="12"/>
        <v>0.014696938456699062</v>
      </c>
      <c r="P10">
        <f t="shared" si="13"/>
        <v>1.014696938456699</v>
      </c>
      <c r="Q10">
        <f t="shared" si="14"/>
        <v>0.9855159329848256</v>
      </c>
      <c r="R10" s="11">
        <f t="shared" si="15"/>
        <v>98.55159329848256</v>
      </c>
    </row>
    <row r="11" spans="2:18" ht="12.75">
      <c r="B11" t="s">
        <v>6</v>
      </c>
      <c r="C11" s="12">
        <f t="shared" si="0"/>
        <v>7</v>
      </c>
      <c r="D11">
        <f t="shared" si="1"/>
        <v>0.7000000000000001</v>
      </c>
      <c r="E11">
        <f t="shared" si="2"/>
        <v>0.5856620185738529</v>
      </c>
      <c r="F11">
        <f t="shared" si="3"/>
        <v>1.5856620185738528</v>
      </c>
      <c r="G11">
        <f t="shared" si="4"/>
        <v>0.6306514176958099</v>
      </c>
      <c r="H11" s="11">
        <f t="shared" si="5"/>
        <v>63.06514176958099</v>
      </c>
      <c r="I11">
        <f t="shared" si="6"/>
        <v>0.23333333333333334</v>
      </c>
      <c r="J11">
        <f t="shared" si="7"/>
        <v>0.11271070802591789</v>
      </c>
      <c r="K11">
        <f t="shared" si="8"/>
        <v>1.112710708025918</v>
      </c>
      <c r="L11">
        <f t="shared" si="9"/>
        <v>0.8987061891173131</v>
      </c>
      <c r="M11" s="11">
        <f t="shared" si="10"/>
        <v>89.87061891173131</v>
      </c>
      <c r="N11">
        <f t="shared" si="11"/>
        <v>0.07</v>
      </c>
      <c r="O11">
        <f t="shared" si="12"/>
        <v>0.018520259177452144</v>
      </c>
      <c r="P11">
        <f t="shared" si="13"/>
        <v>1.018520259177452</v>
      </c>
      <c r="Q11">
        <f t="shared" si="14"/>
        <v>0.9818165038833799</v>
      </c>
      <c r="R11" s="11">
        <f t="shared" si="15"/>
        <v>98.181650388338</v>
      </c>
    </row>
    <row r="12" spans="2:18" ht="12.75">
      <c r="B12" t="s">
        <v>44</v>
      </c>
      <c r="C12" s="12">
        <f t="shared" si="0"/>
        <v>8</v>
      </c>
      <c r="D12">
        <f t="shared" si="1"/>
        <v>0.8</v>
      </c>
      <c r="E12">
        <f t="shared" si="2"/>
        <v>0.7155417527999327</v>
      </c>
      <c r="F12">
        <f t="shared" si="3"/>
        <v>1.7155417527999326</v>
      </c>
      <c r="G12">
        <f t="shared" si="4"/>
        <v>0.582906244262433</v>
      </c>
      <c r="H12" s="11">
        <f t="shared" si="5"/>
        <v>58.2906244262433</v>
      </c>
      <c r="I12">
        <f t="shared" si="6"/>
        <v>0.26666666666666666</v>
      </c>
      <c r="J12">
        <f t="shared" si="7"/>
        <v>0.13770607453181927</v>
      </c>
      <c r="K12">
        <f t="shared" si="8"/>
        <v>1.1377060745318193</v>
      </c>
      <c r="L12">
        <f t="shared" si="9"/>
        <v>0.8789616425415615</v>
      </c>
      <c r="M12" s="11">
        <f t="shared" si="10"/>
        <v>87.89616425415615</v>
      </c>
      <c r="N12">
        <f t="shared" si="11"/>
        <v>0.08</v>
      </c>
      <c r="O12">
        <f t="shared" si="12"/>
        <v>0.022627416997969513</v>
      </c>
      <c r="P12">
        <f t="shared" si="13"/>
        <v>1.0226274169979694</v>
      </c>
      <c r="Q12">
        <f t="shared" si="14"/>
        <v>0.977873254108134</v>
      </c>
      <c r="R12" s="11">
        <f t="shared" si="15"/>
        <v>97.7873254108134</v>
      </c>
    </row>
    <row r="13" spans="2:18" ht="12.75">
      <c r="B13" t="s">
        <v>7</v>
      </c>
      <c r="C13" s="12">
        <f t="shared" si="0"/>
        <v>9</v>
      </c>
      <c r="D13">
        <f t="shared" si="1"/>
        <v>0.9</v>
      </c>
      <c r="E13">
        <f t="shared" si="2"/>
        <v>0.8538149682454624</v>
      </c>
      <c r="F13">
        <f t="shared" si="3"/>
        <v>1.8538149682454623</v>
      </c>
      <c r="G13">
        <f t="shared" si="4"/>
        <v>0.5394281614558583</v>
      </c>
      <c r="H13" s="11">
        <f t="shared" si="5"/>
        <v>53.94281614558582</v>
      </c>
      <c r="I13">
        <f t="shared" si="6"/>
        <v>0.3</v>
      </c>
      <c r="J13">
        <f t="shared" si="7"/>
        <v>0.16431676725154978</v>
      </c>
      <c r="K13">
        <f t="shared" si="8"/>
        <v>1.1643167672515498</v>
      </c>
      <c r="L13">
        <f t="shared" si="9"/>
        <v>0.858872798302621</v>
      </c>
      <c r="M13" s="11">
        <f t="shared" si="10"/>
        <v>85.8872798302621</v>
      </c>
      <c r="N13">
        <f t="shared" si="11"/>
        <v>0.09</v>
      </c>
      <c r="O13">
        <f t="shared" si="12"/>
        <v>0.026999999999999982</v>
      </c>
      <c r="P13">
        <f t="shared" si="13"/>
        <v>1.027</v>
      </c>
      <c r="Q13">
        <f t="shared" si="14"/>
        <v>0.9737098344693282</v>
      </c>
      <c r="R13" s="11">
        <f t="shared" si="15"/>
        <v>97.37098344693283</v>
      </c>
    </row>
    <row r="14" spans="2:18" ht="12.75">
      <c r="B14" t="s">
        <v>8</v>
      </c>
      <c r="C14" s="13">
        <f t="shared" si="0"/>
        <v>10</v>
      </c>
      <c r="D14">
        <f t="shared" si="1"/>
        <v>1</v>
      </c>
      <c r="E14">
        <f t="shared" si="2"/>
        <v>1</v>
      </c>
      <c r="F14">
        <f t="shared" si="3"/>
        <v>2</v>
      </c>
      <c r="G14">
        <f t="shared" si="4"/>
        <v>0.5</v>
      </c>
      <c r="H14" s="14">
        <f t="shared" si="5"/>
        <v>50</v>
      </c>
      <c r="I14">
        <f t="shared" si="6"/>
        <v>0.3333333333333333</v>
      </c>
      <c r="J14">
        <f t="shared" si="7"/>
        <v>0.19245008972987526</v>
      </c>
      <c r="K14">
        <f t="shared" si="8"/>
        <v>1.1924500897298753</v>
      </c>
      <c r="L14">
        <f t="shared" si="9"/>
        <v>0.8386095222035911</v>
      </c>
      <c r="M14" s="11">
        <f t="shared" si="10"/>
        <v>83.86095222035911</v>
      </c>
      <c r="N14">
        <f t="shared" si="11"/>
        <v>0.1</v>
      </c>
      <c r="O14">
        <f t="shared" si="12"/>
        <v>0.0316227766016838</v>
      </c>
      <c r="P14">
        <f t="shared" si="13"/>
        <v>1.0316227766016839</v>
      </c>
      <c r="Q14">
        <f t="shared" si="14"/>
        <v>0.9693465699682844</v>
      </c>
      <c r="R14" s="11">
        <f t="shared" si="15"/>
        <v>96.93465699682844</v>
      </c>
    </row>
    <row r="15" spans="2:18" ht="12.75">
      <c r="B15" t="s">
        <v>9</v>
      </c>
      <c r="C15" s="12">
        <v>15</v>
      </c>
      <c r="D15">
        <f t="shared" si="1"/>
        <v>1.5</v>
      </c>
      <c r="E15">
        <f t="shared" si="2"/>
        <v>1.8371173070873836</v>
      </c>
      <c r="F15">
        <f t="shared" si="3"/>
        <v>2.8371173070873836</v>
      </c>
      <c r="G15">
        <f t="shared" si="4"/>
        <v>0.35247044508942466</v>
      </c>
      <c r="H15" s="11">
        <f t="shared" si="5"/>
        <v>35.247044508942466</v>
      </c>
      <c r="I15">
        <f t="shared" si="6"/>
        <v>0.5</v>
      </c>
      <c r="J15">
        <f t="shared" si="7"/>
        <v>0.3535533905932738</v>
      </c>
      <c r="K15">
        <f t="shared" si="8"/>
        <v>1.3535533905932737</v>
      </c>
      <c r="L15">
        <f t="shared" si="9"/>
        <v>0.7387961250362586</v>
      </c>
      <c r="M15" s="11">
        <f t="shared" si="10"/>
        <v>73.87961250362586</v>
      </c>
      <c r="N15">
        <f t="shared" si="11"/>
        <v>0.15</v>
      </c>
      <c r="O15">
        <f t="shared" si="12"/>
        <v>0.05809475019311126</v>
      </c>
      <c r="P15">
        <f t="shared" si="13"/>
        <v>1.0580947501931113</v>
      </c>
      <c r="Q15">
        <f t="shared" si="14"/>
        <v>0.9450949452470977</v>
      </c>
      <c r="R15" s="11">
        <f t="shared" si="15"/>
        <v>94.50949452470977</v>
      </c>
    </row>
    <row r="16" spans="2:18" ht="12.75">
      <c r="B16" t="s">
        <v>10</v>
      </c>
      <c r="C16" s="12">
        <v>20</v>
      </c>
      <c r="D16">
        <f t="shared" si="1"/>
        <v>2</v>
      </c>
      <c r="E16">
        <f t="shared" si="2"/>
        <v>2.82842712474619</v>
      </c>
      <c r="F16">
        <f t="shared" si="3"/>
        <v>3.82842712474619</v>
      </c>
      <c r="G16">
        <f t="shared" si="4"/>
        <v>0.2612038749637415</v>
      </c>
      <c r="H16" s="11">
        <f t="shared" si="5"/>
        <v>26.120387496374146</v>
      </c>
      <c r="I16">
        <f t="shared" si="6"/>
        <v>0.6666666666666666</v>
      </c>
      <c r="J16">
        <f t="shared" si="7"/>
        <v>0.5443310539518172</v>
      </c>
      <c r="K16">
        <f t="shared" si="8"/>
        <v>1.5443310539518174</v>
      </c>
      <c r="L16">
        <f t="shared" si="9"/>
        <v>0.6475295549105753</v>
      </c>
      <c r="M16" s="11">
        <f t="shared" si="10"/>
        <v>64.75295549105753</v>
      </c>
      <c r="N16">
        <f t="shared" si="11"/>
        <v>0.2</v>
      </c>
      <c r="O16">
        <f t="shared" si="12"/>
        <v>0.08944271909999162</v>
      </c>
      <c r="P16">
        <f t="shared" si="13"/>
        <v>1.0894427190999916</v>
      </c>
      <c r="Q16">
        <f t="shared" si="14"/>
        <v>0.9179004847782343</v>
      </c>
      <c r="R16" s="11">
        <f t="shared" si="15"/>
        <v>91.79004847782343</v>
      </c>
    </row>
    <row r="17" spans="2:18" ht="12.75">
      <c r="B17" t="s">
        <v>11</v>
      </c>
      <c r="C17" s="13">
        <v>30</v>
      </c>
      <c r="D17">
        <f t="shared" si="1"/>
        <v>3</v>
      </c>
      <c r="E17">
        <f t="shared" si="2"/>
        <v>5.196152422706632</v>
      </c>
      <c r="F17">
        <f t="shared" si="3"/>
        <v>6.196152422706632</v>
      </c>
      <c r="G17">
        <f t="shared" si="4"/>
        <v>0.16139047779640892</v>
      </c>
      <c r="H17" s="11">
        <f t="shared" si="5"/>
        <v>16.13904777964089</v>
      </c>
      <c r="I17">
        <f t="shared" si="6"/>
        <v>1</v>
      </c>
      <c r="J17">
        <f t="shared" si="7"/>
        <v>1</v>
      </c>
      <c r="K17">
        <f t="shared" si="8"/>
        <v>2</v>
      </c>
      <c r="L17">
        <f t="shared" si="9"/>
        <v>0.5</v>
      </c>
      <c r="M17" s="14">
        <f t="shared" si="10"/>
        <v>50</v>
      </c>
      <c r="N17">
        <f t="shared" si="11"/>
        <v>0.3</v>
      </c>
      <c r="O17">
        <f t="shared" si="12"/>
        <v>0.16431676725154978</v>
      </c>
      <c r="P17">
        <f t="shared" si="13"/>
        <v>1.1643167672515498</v>
      </c>
      <c r="Q17">
        <f t="shared" si="14"/>
        <v>0.858872798302621</v>
      </c>
      <c r="R17" s="11">
        <f t="shared" si="15"/>
        <v>85.8872798302621</v>
      </c>
    </row>
    <row r="18" spans="2:18" ht="12.75">
      <c r="B18" t="s">
        <v>12</v>
      </c>
      <c r="C18" s="12">
        <v>50</v>
      </c>
      <c r="D18">
        <f t="shared" si="1"/>
        <v>5</v>
      </c>
      <c r="E18">
        <f t="shared" si="2"/>
        <v>11.180339887498945</v>
      </c>
      <c r="F18">
        <f t="shared" si="3"/>
        <v>12.180339887498945</v>
      </c>
      <c r="G18">
        <f t="shared" si="4"/>
        <v>0.08209951522176573</v>
      </c>
      <c r="H18" s="11">
        <f t="shared" si="5"/>
        <v>8.209951522176572</v>
      </c>
      <c r="I18">
        <f t="shared" si="6"/>
        <v>1.6666666666666667</v>
      </c>
      <c r="J18">
        <f t="shared" si="7"/>
        <v>2.151657414559676</v>
      </c>
      <c r="K18">
        <f t="shared" si="8"/>
        <v>3.151657414559676</v>
      </c>
      <c r="L18">
        <f t="shared" si="9"/>
        <v>0.31729336931746177</v>
      </c>
      <c r="M18" s="11">
        <f t="shared" si="10"/>
        <v>31.729336931746175</v>
      </c>
      <c r="N18">
        <f t="shared" si="11"/>
        <v>0.5</v>
      </c>
      <c r="O18">
        <f t="shared" si="12"/>
        <v>0.3535533905932738</v>
      </c>
      <c r="P18">
        <f t="shared" si="13"/>
        <v>1.3535533905932737</v>
      </c>
      <c r="Q18">
        <f t="shared" si="14"/>
        <v>0.7387961250362586</v>
      </c>
      <c r="R18" s="11">
        <f t="shared" si="15"/>
        <v>73.87961250362586</v>
      </c>
    </row>
    <row r="19" spans="2:18" ht="12.75">
      <c r="B19" t="s">
        <v>13</v>
      </c>
      <c r="C19" s="12">
        <v>70</v>
      </c>
      <c r="D19">
        <f t="shared" si="1"/>
        <v>7</v>
      </c>
      <c r="E19">
        <f t="shared" si="2"/>
        <v>18.52025917745213</v>
      </c>
      <c r="F19">
        <f t="shared" si="3"/>
        <v>19.52025917745213</v>
      </c>
      <c r="G19">
        <f t="shared" si="4"/>
        <v>0.05122882800424602</v>
      </c>
      <c r="H19" s="11">
        <f t="shared" si="5"/>
        <v>5.122882800424602</v>
      </c>
      <c r="I19">
        <f t="shared" si="6"/>
        <v>2.3333333333333335</v>
      </c>
      <c r="J19">
        <f t="shared" si="7"/>
        <v>3.5642255405212095</v>
      </c>
      <c r="K19">
        <f t="shared" si="8"/>
        <v>4.5642255405212095</v>
      </c>
      <c r="L19">
        <f t="shared" si="9"/>
        <v>0.21909522023440706</v>
      </c>
      <c r="M19" s="11">
        <f t="shared" si="10"/>
        <v>21.909522023440704</v>
      </c>
      <c r="N19">
        <f t="shared" si="11"/>
        <v>0.7000000000000001</v>
      </c>
      <c r="O19">
        <f t="shared" si="12"/>
        <v>0.5856620185738529</v>
      </c>
      <c r="P19">
        <f t="shared" si="13"/>
        <v>1.5856620185738528</v>
      </c>
      <c r="Q19">
        <f t="shared" si="14"/>
        <v>0.6306514176958099</v>
      </c>
      <c r="R19" s="11">
        <f t="shared" si="15"/>
        <v>63.06514176958099</v>
      </c>
    </row>
    <row r="20" spans="2:18" ht="12.75">
      <c r="B20" t="s">
        <v>15</v>
      </c>
      <c r="C20" s="13">
        <v>100</v>
      </c>
      <c r="D20">
        <f t="shared" si="1"/>
        <v>10</v>
      </c>
      <c r="E20">
        <f t="shared" si="2"/>
        <v>31.622776601683803</v>
      </c>
      <c r="F20">
        <f t="shared" si="3"/>
        <v>32.6227766016838</v>
      </c>
      <c r="G20">
        <f t="shared" si="4"/>
        <v>0.0306534300317155</v>
      </c>
      <c r="H20" s="11">
        <f t="shared" si="5"/>
        <v>3.06534300317155</v>
      </c>
      <c r="I20">
        <f t="shared" si="6"/>
        <v>3.3333333333333335</v>
      </c>
      <c r="J20">
        <f t="shared" si="7"/>
        <v>6.085806194501847</v>
      </c>
      <c r="K20">
        <f t="shared" si="8"/>
        <v>7.085806194501847</v>
      </c>
      <c r="L20">
        <f t="shared" si="9"/>
        <v>0.14112720169737902</v>
      </c>
      <c r="M20" s="11">
        <f t="shared" si="10"/>
        <v>14.112720169737901</v>
      </c>
      <c r="N20">
        <f t="shared" si="11"/>
        <v>1</v>
      </c>
      <c r="O20">
        <f t="shared" si="12"/>
        <v>1</v>
      </c>
      <c r="P20">
        <f t="shared" si="13"/>
        <v>2</v>
      </c>
      <c r="Q20">
        <f t="shared" si="14"/>
        <v>0.5</v>
      </c>
      <c r="R20" s="14">
        <f t="shared" si="15"/>
        <v>50</v>
      </c>
    </row>
    <row r="21" spans="2:18" ht="12.75">
      <c r="B21" t="s">
        <v>16</v>
      </c>
      <c r="C21" s="12">
        <v>130</v>
      </c>
      <c r="D21">
        <f t="shared" si="1"/>
        <v>13</v>
      </c>
      <c r="E21">
        <f t="shared" si="2"/>
        <v>46.87216658103187</v>
      </c>
      <c r="F21">
        <f t="shared" si="3"/>
        <v>47.87216658103187</v>
      </c>
      <c r="G21">
        <f t="shared" si="4"/>
        <v>0.02088896474546077</v>
      </c>
      <c r="H21" s="11">
        <f t="shared" si="5"/>
        <v>2.0888964745460767</v>
      </c>
      <c r="I21">
        <f t="shared" si="6"/>
        <v>4.333333333333333</v>
      </c>
      <c r="J21">
        <f t="shared" si="7"/>
        <v>9.02055266435324</v>
      </c>
      <c r="K21">
        <f t="shared" si="8"/>
        <v>10.02055266435324</v>
      </c>
      <c r="L21">
        <f t="shared" si="9"/>
        <v>0.09979489490209105</v>
      </c>
      <c r="M21" s="11">
        <f t="shared" si="10"/>
        <v>9.979489490209104</v>
      </c>
      <c r="N21">
        <f t="shared" si="11"/>
        <v>1.3</v>
      </c>
      <c r="O21">
        <f t="shared" si="12"/>
        <v>1.4822280526288794</v>
      </c>
      <c r="P21">
        <f t="shared" si="13"/>
        <v>2.482228052628879</v>
      </c>
      <c r="Q21">
        <f t="shared" si="14"/>
        <v>0.4028638701995651</v>
      </c>
      <c r="R21" s="11">
        <f t="shared" si="15"/>
        <v>40.28638701995651</v>
      </c>
    </row>
    <row r="22" spans="2:18" ht="12.75">
      <c r="B22" t="s">
        <v>17</v>
      </c>
      <c r="C22" s="12">
        <v>150</v>
      </c>
      <c r="D22">
        <f t="shared" si="1"/>
        <v>15</v>
      </c>
      <c r="E22">
        <f t="shared" si="2"/>
        <v>58.09475019311124</v>
      </c>
      <c r="F22">
        <f t="shared" si="3"/>
        <v>59.09475019311124</v>
      </c>
      <c r="G22">
        <f t="shared" si="4"/>
        <v>0.016921976939274233</v>
      </c>
      <c r="H22" s="11">
        <f t="shared" si="5"/>
        <v>1.6921976939274233</v>
      </c>
      <c r="I22">
        <f t="shared" si="6"/>
        <v>5</v>
      </c>
      <c r="J22">
        <f t="shared" si="7"/>
        <v>11.180339887498945</v>
      </c>
      <c r="K22">
        <f t="shared" si="8"/>
        <v>12.180339887498945</v>
      </c>
      <c r="L22">
        <f t="shared" si="9"/>
        <v>0.08209951522176573</v>
      </c>
      <c r="M22" s="11">
        <f t="shared" si="10"/>
        <v>8.209951522176572</v>
      </c>
      <c r="N22">
        <f t="shared" si="11"/>
        <v>1.5</v>
      </c>
      <c r="O22">
        <f t="shared" si="12"/>
        <v>1.8371173070873836</v>
      </c>
      <c r="P22">
        <f t="shared" si="13"/>
        <v>2.8371173070873836</v>
      </c>
      <c r="Q22">
        <f t="shared" si="14"/>
        <v>0.35247044508942466</v>
      </c>
      <c r="R22" s="11">
        <f t="shared" si="15"/>
        <v>35.247044508942466</v>
      </c>
    </row>
    <row r="23" spans="2:18" ht="12.75">
      <c r="B23" t="s">
        <v>18</v>
      </c>
      <c r="C23" s="12">
        <v>200</v>
      </c>
      <c r="D23">
        <f t="shared" si="1"/>
        <v>20</v>
      </c>
      <c r="E23">
        <f t="shared" si="2"/>
        <v>89.44271909999159</v>
      </c>
      <c r="F23">
        <f t="shared" si="3"/>
        <v>90.44271909999159</v>
      </c>
      <c r="G23">
        <f t="shared" si="4"/>
        <v>0.011056721977746166</v>
      </c>
      <c r="H23" s="11">
        <f t="shared" si="5"/>
        <v>1.1056721977746164</v>
      </c>
      <c r="I23">
        <f t="shared" si="6"/>
        <v>6.666666666666667</v>
      </c>
      <c r="J23">
        <f t="shared" si="7"/>
        <v>17.21325931647741</v>
      </c>
      <c r="K23">
        <f t="shared" si="8"/>
        <v>18.21325931647741</v>
      </c>
      <c r="L23">
        <f t="shared" si="9"/>
        <v>0.0549050547529023</v>
      </c>
      <c r="M23" s="11">
        <f t="shared" si="10"/>
        <v>5.49050547529023</v>
      </c>
      <c r="N23">
        <f t="shared" si="11"/>
        <v>2</v>
      </c>
      <c r="O23">
        <f t="shared" si="12"/>
        <v>2.82842712474619</v>
      </c>
      <c r="P23">
        <f t="shared" si="13"/>
        <v>3.82842712474619</v>
      </c>
      <c r="Q23">
        <f t="shared" si="14"/>
        <v>0.2612038749637415</v>
      </c>
      <c r="R23" s="11">
        <f t="shared" si="15"/>
        <v>26.120387496374146</v>
      </c>
    </row>
    <row r="24" spans="2:18" ht="12.75">
      <c r="B24" t="s">
        <v>19</v>
      </c>
      <c r="C24" s="12">
        <v>300</v>
      </c>
      <c r="D24">
        <f t="shared" si="1"/>
        <v>30</v>
      </c>
      <c r="E24">
        <f t="shared" si="2"/>
        <v>164.3167672515498</v>
      </c>
      <c r="F24">
        <f t="shared" si="3"/>
        <v>165.3167672515498</v>
      </c>
      <c r="G24">
        <f t="shared" si="4"/>
        <v>0.006048993194249782</v>
      </c>
      <c r="H24" s="11">
        <f t="shared" si="5"/>
        <v>0.6048993194249782</v>
      </c>
      <c r="I24">
        <f t="shared" si="6"/>
        <v>10</v>
      </c>
      <c r="J24">
        <f t="shared" si="7"/>
        <v>31.622776601683803</v>
      </c>
      <c r="K24">
        <f t="shared" si="8"/>
        <v>32.6227766016838</v>
      </c>
      <c r="L24">
        <f t="shared" si="9"/>
        <v>0.0306534300317155</v>
      </c>
      <c r="M24" s="11">
        <f t="shared" si="10"/>
        <v>3.06534300317155</v>
      </c>
      <c r="N24">
        <f t="shared" si="11"/>
        <v>3</v>
      </c>
      <c r="O24">
        <f t="shared" si="12"/>
        <v>5.196152422706632</v>
      </c>
      <c r="P24">
        <f t="shared" si="13"/>
        <v>6.196152422706632</v>
      </c>
      <c r="Q24">
        <f t="shared" si="14"/>
        <v>0.16139047779640892</v>
      </c>
      <c r="R24" s="11">
        <f t="shared" si="15"/>
        <v>16.13904777964089</v>
      </c>
    </row>
    <row r="25" spans="2:18" ht="12.75">
      <c r="B25" t="s">
        <v>20</v>
      </c>
      <c r="C25" s="12">
        <v>500</v>
      </c>
      <c r="D25">
        <f t="shared" si="1"/>
        <v>50</v>
      </c>
      <c r="E25">
        <f t="shared" si="2"/>
        <v>353.5533905932736</v>
      </c>
      <c r="F25">
        <f t="shared" si="3"/>
        <v>354.5533905932736</v>
      </c>
      <c r="G25">
        <f t="shared" si="4"/>
        <v>0.002820449688343698</v>
      </c>
      <c r="H25" s="11">
        <f t="shared" si="5"/>
        <v>0.2820449688343698</v>
      </c>
      <c r="I25">
        <f t="shared" si="6"/>
        <v>16.666666666666668</v>
      </c>
      <c r="J25">
        <f t="shared" si="7"/>
        <v>68.0413817439772</v>
      </c>
      <c r="K25">
        <f t="shared" si="8"/>
        <v>69.0413817439772</v>
      </c>
      <c r="L25">
        <f t="shared" si="9"/>
        <v>0.01448406701517434</v>
      </c>
      <c r="M25" s="11">
        <f t="shared" si="10"/>
        <v>1.448406701517434</v>
      </c>
      <c r="N25">
        <f t="shared" si="11"/>
        <v>5</v>
      </c>
      <c r="O25">
        <f t="shared" si="12"/>
        <v>11.180339887498945</v>
      </c>
      <c r="P25">
        <f t="shared" si="13"/>
        <v>12.180339887498945</v>
      </c>
      <c r="Q25">
        <f t="shared" si="14"/>
        <v>0.08209951522176573</v>
      </c>
      <c r="R25" s="11">
        <f t="shared" si="15"/>
        <v>8.209951522176572</v>
      </c>
    </row>
    <row r="26" spans="2:18" ht="12.75">
      <c r="B26" t="s">
        <v>21</v>
      </c>
      <c r="C26" s="12">
        <v>1000</v>
      </c>
      <c r="D26">
        <f t="shared" si="1"/>
        <v>100</v>
      </c>
      <c r="E26">
        <f t="shared" si="2"/>
        <v>1000.0000000000007</v>
      </c>
      <c r="F26">
        <f t="shared" si="3"/>
        <v>1001.0000000000007</v>
      </c>
      <c r="G26">
        <f t="shared" si="4"/>
        <v>0.0009990009990009983</v>
      </c>
      <c r="H26" s="11">
        <f t="shared" si="5"/>
        <v>0.09990009990009983</v>
      </c>
      <c r="I26">
        <f t="shared" si="6"/>
        <v>33.333333333333336</v>
      </c>
      <c r="J26">
        <f t="shared" si="7"/>
        <v>192.4500897298752</v>
      </c>
      <c r="K26">
        <f t="shared" si="8"/>
        <v>193.4500897298752</v>
      </c>
      <c r="L26">
        <f t="shared" si="9"/>
        <v>0.00516929199359046</v>
      </c>
      <c r="M26" s="11">
        <f t="shared" si="10"/>
        <v>0.516929199359046</v>
      </c>
      <c r="N26">
        <f t="shared" si="11"/>
        <v>10</v>
      </c>
      <c r="O26">
        <f t="shared" si="12"/>
        <v>31.622776601683803</v>
      </c>
      <c r="P26">
        <f t="shared" si="13"/>
        <v>32.6227766016838</v>
      </c>
      <c r="Q26">
        <f t="shared" si="14"/>
        <v>0.0306534300317155</v>
      </c>
      <c r="R26" s="11">
        <f t="shared" si="15"/>
        <v>3.06534300317155</v>
      </c>
    </row>
    <row r="27" spans="2:18" ht="12.75">
      <c r="B27" t="s">
        <v>22</v>
      </c>
      <c r="C27" s="12">
        <v>2000</v>
      </c>
      <c r="D27">
        <f t="shared" si="1"/>
        <v>200</v>
      </c>
      <c r="E27">
        <f t="shared" si="2"/>
        <v>2828.4271247461875</v>
      </c>
      <c r="F27">
        <f t="shared" si="3"/>
        <v>2829.4271247461875</v>
      </c>
      <c r="G27">
        <f t="shared" si="4"/>
        <v>0.00035342843477182843</v>
      </c>
      <c r="H27" s="11">
        <f t="shared" si="5"/>
        <v>0.03534284347718284</v>
      </c>
      <c r="I27">
        <f t="shared" si="6"/>
        <v>66.66666666666667</v>
      </c>
      <c r="J27">
        <f t="shared" si="7"/>
        <v>544.3310539518178</v>
      </c>
      <c r="K27">
        <f t="shared" si="8"/>
        <v>545.3310539518178</v>
      </c>
      <c r="L27">
        <f t="shared" si="9"/>
        <v>0.001833748495988556</v>
      </c>
      <c r="M27" s="11">
        <f t="shared" si="10"/>
        <v>0.1833748495988556</v>
      </c>
      <c r="N27">
        <f t="shared" si="11"/>
        <v>20</v>
      </c>
      <c r="O27">
        <f t="shared" si="12"/>
        <v>89.44271909999159</v>
      </c>
      <c r="P27">
        <f t="shared" si="13"/>
        <v>90.44271909999159</v>
      </c>
      <c r="Q27">
        <f t="shared" si="14"/>
        <v>0.011056721977746166</v>
      </c>
      <c r="R27" s="11">
        <f t="shared" si="15"/>
        <v>1.1056721977746164</v>
      </c>
    </row>
    <row r="28" spans="2:18" ht="12.75">
      <c r="B28" t="s">
        <v>45</v>
      </c>
      <c r="C28" s="12">
        <v>3000</v>
      </c>
      <c r="D28">
        <f t="shared" si="1"/>
        <v>300</v>
      </c>
      <c r="E28">
        <f t="shared" si="2"/>
        <v>5196.152422706631</v>
      </c>
      <c r="F28">
        <f t="shared" si="3"/>
        <v>5197.152422706631</v>
      </c>
      <c r="G28">
        <f t="shared" si="4"/>
        <v>0.00019241305981924786</v>
      </c>
      <c r="H28" s="11">
        <f t="shared" si="5"/>
        <v>0.019241305981924785</v>
      </c>
      <c r="I28">
        <f t="shared" si="6"/>
        <v>100</v>
      </c>
      <c r="J28">
        <f t="shared" si="7"/>
        <v>1000.0000000000007</v>
      </c>
      <c r="K28">
        <f t="shared" si="8"/>
        <v>1001.0000000000007</v>
      </c>
      <c r="L28">
        <f t="shared" si="9"/>
        <v>0.0009990009990009983</v>
      </c>
      <c r="M28" s="11">
        <f t="shared" si="10"/>
        <v>0.09990009990009983</v>
      </c>
      <c r="N28">
        <f t="shared" si="11"/>
        <v>30</v>
      </c>
      <c r="O28">
        <f t="shared" si="12"/>
        <v>164.3167672515498</v>
      </c>
      <c r="P28">
        <f t="shared" si="13"/>
        <v>165.3167672515498</v>
      </c>
      <c r="Q28">
        <f t="shared" si="14"/>
        <v>0.006048993194249782</v>
      </c>
      <c r="R28" s="11">
        <f t="shared" si="15"/>
        <v>0.6048993194249782</v>
      </c>
    </row>
    <row r="29" spans="2:18" ht="12.75">
      <c r="B29" t="s">
        <v>46</v>
      </c>
      <c r="C29" s="12">
        <v>5000</v>
      </c>
      <c r="D29">
        <f t="shared" si="1"/>
        <v>500</v>
      </c>
      <c r="E29">
        <f t="shared" si="2"/>
        <v>11180.339887498953</v>
      </c>
      <c r="F29">
        <f t="shared" si="3"/>
        <v>11181.339887498953</v>
      </c>
      <c r="G29">
        <f t="shared" si="4"/>
        <v>8.943471981546931E-05</v>
      </c>
      <c r="H29" s="11">
        <f t="shared" si="5"/>
        <v>0.008943471981546932</v>
      </c>
      <c r="I29">
        <f t="shared" si="6"/>
        <v>166.66666666666666</v>
      </c>
      <c r="J29">
        <f t="shared" si="7"/>
        <v>2151.657414559677</v>
      </c>
      <c r="K29">
        <f t="shared" si="8"/>
        <v>2152.657414559677</v>
      </c>
      <c r="L29">
        <f t="shared" si="9"/>
        <v>0.00046454210188598383</v>
      </c>
      <c r="M29" s="11">
        <f t="shared" si="10"/>
        <v>0.04645421018859838</v>
      </c>
      <c r="N29">
        <f t="shared" si="11"/>
        <v>50</v>
      </c>
      <c r="O29">
        <f t="shared" si="12"/>
        <v>353.5533905932736</v>
      </c>
      <c r="P29">
        <f t="shared" si="13"/>
        <v>354.5533905932736</v>
      </c>
      <c r="Q29">
        <f t="shared" si="14"/>
        <v>0.002820449688343698</v>
      </c>
      <c r="R29" s="11">
        <f t="shared" si="15"/>
        <v>0.2820449688343698</v>
      </c>
    </row>
    <row r="30" spans="2:18" ht="12.75">
      <c r="B30" t="s">
        <v>23</v>
      </c>
      <c r="C30" s="12">
        <v>10000</v>
      </c>
      <c r="D30">
        <f t="shared" si="1"/>
        <v>1000</v>
      </c>
      <c r="E30">
        <f t="shared" si="2"/>
        <v>31622.77660168378</v>
      </c>
      <c r="F30">
        <f t="shared" si="3"/>
        <v>31623.77660168378</v>
      </c>
      <c r="G30">
        <f t="shared" si="4"/>
        <v>3.162177663330558E-05</v>
      </c>
      <c r="H30" s="11">
        <f t="shared" si="5"/>
        <v>0.003162177663330558</v>
      </c>
      <c r="I30">
        <f t="shared" si="6"/>
        <v>333.3333333333333</v>
      </c>
      <c r="J30">
        <f t="shared" si="7"/>
        <v>6085.8061945018435</v>
      </c>
      <c r="K30">
        <f t="shared" si="8"/>
        <v>6086.8061945018435</v>
      </c>
      <c r="L30">
        <f t="shared" si="9"/>
        <v>0.00016428977168737372</v>
      </c>
      <c r="M30" s="11">
        <f t="shared" si="10"/>
        <v>0.016428977168737372</v>
      </c>
      <c r="N30">
        <f t="shared" si="11"/>
        <v>100</v>
      </c>
      <c r="O30">
        <f t="shared" si="12"/>
        <v>1000.0000000000007</v>
      </c>
      <c r="P30">
        <f t="shared" si="13"/>
        <v>1001.0000000000007</v>
      </c>
      <c r="Q30">
        <f t="shared" si="14"/>
        <v>0.0009990009990009983</v>
      </c>
      <c r="R30" s="11">
        <f t="shared" si="15"/>
        <v>0.09990009990009983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0"/>
  <sheetViews>
    <sheetView workbookViewId="0" topLeftCell="A1">
      <selection activeCell="L36" sqref="L36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6.140625" style="0" customWidth="1"/>
    <col min="4" max="4" width="7.28125" style="0" customWidth="1"/>
    <col min="5" max="5" width="8.00390625" style="0" customWidth="1"/>
    <col min="6" max="6" width="9.57421875" style="0" customWidth="1"/>
    <col min="7" max="7" width="11.57421875" style="0" customWidth="1"/>
    <col min="12" max="12" width="11.421875" style="0" customWidth="1"/>
    <col min="16" max="16" width="10.00390625" style="0" customWidth="1"/>
    <col min="17" max="17" width="11.140625" style="0" customWidth="1"/>
  </cols>
  <sheetData>
    <row r="1" spans="2:8" ht="12.75">
      <c r="B1" t="s">
        <v>70</v>
      </c>
      <c r="H1" s="4"/>
    </row>
    <row r="2" spans="3:18" ht="12.75">
      <c r="C2" s="5" t="s">
        <v>61</v>
      </c>
      <c r="D2" t="s">
        <v>52</v>
      </c>
      <c r="E2" t="s">
        <v>53</v>
      </c>
      <c r="F2" t="s">
        <v>52</v>
      </c>
      <c r="G2" t="s">
        <v>52</v>
      </c>
      <c r="H2" s="7" t="s">
        <v>52</v>
      </c>
      <c r="I2" t="s">
        <v>51</v>
      </c>
      <c r="J2" t="s">
        <v>51</v>
      </c>
      <c r="K2" t="s">
        <v>51</v>
      </c>
      <c r="L2" t="s">
        <v>51</v>
      </c>
      <c r="M2" s="9" t="s">
        <v>51</v>
      </c>
      <c r="N2" t="s">
        <v>54</v>
      </c>
      <c r="O2" t="s">
        <v>54</v>
      </c>
      <c r="P2" t="s">
        <v>54</v>
      </c>
      <c r="Q2" t="s">
        <v>54</v>
      </c>
      <c r="R2" s="9" t="s">
        <v>54</v>
      </c>
    </row>
    <row r="3" spans="3:18" ht="12.75">
      <c r="C3" s="5" t="s">
        <v>62</v>
      </c>
      <c r="H3" s="8"/>
      <c r="M3" s="5"/>
      <c r="R3" s="5"/>
    </row>
    <row r="4" spans="3:18" ht="12.75">
      <c r="C4" s="5" t="s">
        <v>63</v>
      </c>
      <c r="D4" t="s">
        <v>47</v>
      </c>
      <c r="E4" t="s">
        <v>65</v>
      </c>
      <c r="F4" t="s">
        <v>66</v>
      </c>
      <c r="G4" t="s">
        <v>67</v>
      </c>
      <c r="H4" s="8" t="s">
        <v>50</v>
      </c>
      <c r="I4" t="s">
        <v>47</v>
      </c>
      <c r="J4" t="s">
        <v>65</v>
      </c>
      <c r="K4" t="s">
        <v>66</v>
      </c>
      <c r="L4" t="s">
        <v>67</v>
      </c>
      <c r="M4" s="8" t="s">
        <v>50</v>
      </c>
      <c r="N4" t="s">
        <v>47</v>
      </c>
      <c r="O4" t="s">
        <v>65</v>
      </c>
      <c r="P4" t="s">
        <v>66</v>
      </c>
      <c r="Q4" t="s">
        <v>67</v>
      </c>
      <c r="R4" s="8" t="s">
        <v>50</v>
      </c>
    </row>
    <row r="5" spans="2:18" ht="12.75">
      <c r="B5" t="s">
        <v>0</v>
      </c>
      <c r="C5" s="12">
        <v>1</v>
      </c>
      <c r="D5">
        <f>PRODUCT(C5,1/10)</f>
        <v>0.1</v>
      </c>
      <c r="E5">
        <f>POWER(D5,2)</f>
        <v>0.010000000000000002</v>
      </c>
      <c r="F5">
        <f>SUM(E5,1)</f>
        <v>1.01</v>
      </c>
      <c r="G5">
        <f>PRODUCT(1/F5)</f>
        <v>0.9900990099009901</v>
      </c>
      <c r="H5" s="11">
        <f>PRODUCT(G5,100)</f>
        <v>99.00990099009901</v>
      </c>
      <c r="I5">
        <f>PRODUCT(C5,1/30)</f>
        <v>0.03333333333333333</v>
      </c>
      <c r="J5">
        <f>POWER(I5,2)</f>
        <v>0.0011111111111111111</v>
      </c>
      <c r="K5">
        <f>SUM(J5,1)</f>
        <v>1.001111111111111</v>
      </c>
      <c r="L5">
        <f>PRODUCT(1/K5)</f>
        <v>0.9988901220865706</v>
      </c>
      <c r="M5" s="11">
        <f>PRODUCT(L5,100)</f>
        <v>99.88901220865706</v>
      </c>
      <c r="N5">
        <f>PRODUCT(C5,1/100)</f>
        <v>0.01</v>
      </c>
      <c r="O5">
        <f>POWER(N5,2)</f>
        <v>0.0001</v>
      </c>
      <c r="P5">
        <f>SUM(O5,1)</f>
        <v>1.0001</v>
      </c>
      <c r="Q5">
        <f>PRODUCT(1/P5)</f>
        <v>0.9999000099990001</v>
      </c>
      <c r="R5" s="11">
        <f>PRODUCT(Q5,100)</f>
        <v>99.9900009999</v>
      </c>
    </row>
    <row r="6" spans="2:18" ht="12.75">
      <c r="B6" t="s">
        <v>1</v>
      </c>
      <c r="C6" s="12">
        <f aca="true" t="shared" si="0" ref="C6:C14">SUM(C5,1)</f>
        <v>2</v>
      </c>
      <c r="D6">
        <f aca="true" t="shared" si="1" ref="D6:D30">PRODUCT(C6,1/10)</f>
        <v>0.2</v>
      </c>
      <c r="E6">
        <f aca="true" t="shared" si="2" ref="E6:E30">POWER(D6,2)</f>
        <v>0.04000000000000001</v>
      </c>
      <c r="F6">
        <f aca="true" t="shared" si="3" ref="F6:F30">SUM(E6,1)</f>
        <v>1.04</v>
      </c>
      <c r="G6">
        <f aca="true" t="shared" si="4" ref="G6:G30">PRODUCT(1/F6)</f>
        <v>0.9615384615384615</v>
      </c>
      <c r="H6" s="11">
        <f aca="true" t="shared" si="5" ref="H6:H30">PRODUCT(G6,100)</f>
        <v>96.15384615384615</v>
      </c>
      <c r="I6">
        <f aca="true" t="shared" si="6" ref="I6:I30">PRODUCT(C6,1/30)</f>
        <v>0.06666666666666667</v>
      </c>
      <c r="J6">
        <f aca="true" t="shared" si="7" ref="J6:J30">POWER(I6,2)</f>
        <v>0.0044444444444444444</v>
      </c>
      <c r="K6">
        <f aca="true" t="shared" si="8" ref="K6:K30">SUM(J6,1)</f>
        <v>1.0044444444444445</v>
      </c>
      <c r="L6">
        <f aca="true" t="shared" si="9" ref="L6:L30">PRODUCT(1/K6)</f>
        <v>0.995575221238938</v>
      </c>
      <c r="M6" s="11">
        <f aca="true" t="shared" si="10" ref="M6:M30">PRODUCT(L6,100)</f>
        <v>99.5575221238938</v>
      </c>
      <c r="N6">
        <f aca="true" t="shared" si="11" ref="N6:N30">PRODUCT(C6,1/100)</f>
        <v>0.02</v>
      </c>
      <c r="O6">
        <f aca="true" t="shared" si="12" ref="O6:O30">POWER(N6,2)</f>
        <v>0.0004</v>
      </c>
      <c r="P6">
        <f aca="true" t="shared" si="13" ref="P6:P30">SUM(O6,1)</f>
        <v>1.0004</v>
      </c>
      <c r="Q6">
        <f aca="true" t="shared" si="14" ref="Q6:Q30">PRODUCT(1/P6)</f>
        <v>0.9996001599360256</v>
      </c>
      <c r="R6" s="11">
        <f aca="true" t="shared" si="15" ref="R6:R30">PRODUCT(Q6,100)</f>
        <v>99.96001599360255</v>
      </c>
    </row>
    <row r="7" spans="2:18" ht="12.75">
      <c r="B7" t="s">
        <v>2</v>
      </c>
      <c r="C7" s="12">
        <f t="shared" si="0"/>
        <v>3</v>
      </c>
      <c r="D7">
        <f t="shared" si="1"/>
        <v>0.30000000000000004</v>
      </c>
      <c r="E7">
        <f t="shared" si="2"/>
        <v>0.09000000000000002</v>
      </c>
      <c r="F7">
        <f t="shared" si="3"/>
        <v>1.09</v>
      </c>
      <c r="G7">
        <f t="shared" si="4"/>
        <v>0.9174311926605504</v>
      </c>
      <c r="H7" s="11">
        <f t="shared" si="5"/>
        <v>91.74311926605505</v>
      </c>
      <c r="I7">
        <f t="shared" si="6"/>
        <v>0.1</v>
      </c>
      <c r="J7">
        <f t="shared" si="7"/>
        <v>0.010000000000000002</v>
      </c>
      <c r="K7">
        <f t="shared" si="8"/>
        <v>1.01</v>
      </c>
      <c r="L7">
        <f t="shared" si="9"/>
        <v>0.9900990099009901</v>
      </c>
      <c r="M7" s="11">
        <f t="shared" si="10"/>
        <v>99.00990099009901</v>
      </c>
      <c r="N7">
        <f t="shared" si="11"/>
        <v>0.03</v>
      </c>
      <c r="O7">
        <f t="shared" si="12"/>
        <v>0.0009</v>
      </c>
      <c r="P7">
        <f t="shared" si="13"/>
        <v>1.0009</v>
      </c>
      <c r="Q7">
        <f t="shared" si="14"/>
        <v>0.9991008092716556</v>
      </c>
      <c r="R7" s="11">
        <f t="shared" si="15"/>
        <v>99.91008092716555</v>
      </c>
    </row>
    <row r="8" spans="2:18" ht="12.75">
      <c r="B8" t="s">
        <v>3</v>
      </c>
      <c r="C8" s="12">
        <f t="shared" si="0"/>
        <v>4</v>
      </c>
      <c r="D8">
        <f t="shared" si="1"/>
        <v>0.4</v>
      </c>
      <c r="E8">
        <f t="shared" si="2"/>
        <v>0.16000000000000003</v>
      </c>
      <c r="F8">
        <f t="shared" si="3"/>
        <v>1.1600000000000001</v>
      </c>
      <c r="G8">
        <f t="shared" si="4"/>
        <v>0.8620689655172413</v>
      </c>
      <c r="H8" s="11">
        <f t="shared" si="5"/>
        <v>86.20689655172413</v>
      </c>
      <c r="I8">
        <f t="shared" si="6"/>
        <v>0.13333333333333333</v>
      </c>
      <c r="J8">
        <f t="shared" si="7"/>
        <v>0.017777777777777778</v>
      </c>
      <c r="K8">
        <f t="shared" si="8"/>
        <v>1.0177777777777777</v>
      </c>
      <c r="L8">
        <f t="shared" si="9"/>
        <v>0.9825327510917031</v>
      </c>
      <c r="M8" s="11">
        <f t="shared" si="10"/>
        <v>98.25327510917032</v>
      </c>
      <c r="N8">
        <f t="shared" si="11"/>
        <v>0.04</v>
      </c>
      <c r="O8">
        <f t="shared" si="12"/>
        <v>0.0016</v>
      </c>
      <c r="P8">
        <f t="shared" si="13"/>
        <v>1.0016</v>
      </c>
      <c r="Q8">
        <f t="shared" si="14"/>
        <v>0.998402555910543</v>
      </c>
      <c r="R8" s="11">
        <f t="shared" si="15"/>
        <v>99.8402555910543</v>
      </c>
    </row>
    <row r="9" spans="2:18" ht="12.75">
      <c r="B9" t="s">
        <v>4</v>
      </c>
      <c r="C9" s="12">
        <f t="shared" si="0"/>
        <v>5</v>
      </c>
      <c r="D9">
        <f t="shared" si="1"/>
        <v>0.5</v>
      </c>
      <c r="E9">
        <f t="shared" si="2"/>
        <v>0.25</v>
      </c>
      <c r="F9">
        <f t="shared" si="3"/>
        <v>1.25</v>
      </c>
      <c r="G9">
        <f t="shared" si="4"/>
        <v>0.8</v>
      </c>
      <c r="H9" s="11">
        <f t="shared" si="5"/>
        <v>80</v>
      </c>
      <c r="I9">
        <f t="shared" si="6"/>
        <v>0.16666666666666666</v>
      </c>
      <c r="J9">
        <f t="shared" si="7"/>
        <v>0.027777777777777776</v>
      </c>
      <c r="K9">
        <f t="shared" si="8"/>
        <v>1.0277777777777777</v>
      </c>
      <c r="L9">
        <f t="shared" si="9"/>
        <v>0.972972972972973</v>
      </c>
      <c r="M9" s="11">
        <f t="shared" si="10"/>
        <v>97.2972972972973</v>
      </c>
      <c r="N9">
        <f t="shared" si="11"/>
        <v>0.05</v>
      </c>
      <c r="O9">
        <f t="shared" si="12"/>
        <v>0.0025000000000000005</v>
      </c>
      <c r="P9">
        <f t="shared" si="13"/>
        <v>1.0025</v>
      </c>
      <c r="Q9">
        <f t="shared" si="14"/>
        <v>0.9975062344139651</v>
      </c>
      <c r="R9" s="11">
        <f t="shared" si="15"/>
        <v>99.75062344139651</v>
      </c>
    </row>
    <row r="10" spans="2:18" ht="12.75">
      <c r="B10" t="s">
        <v>5</v>
      </c>
      <c r="C10" s="12">
        <f t="shared" si="0"/>
        <v>6</v>
      </c>
      <c r="D10">
        <f t="shared" si="1"/>
        <v>0.6000000000000001</v>
      </c>
      <c r="E10">
        <f t="shared" si="2"/>
        <v>0.3600000000000001</v>
      </c>
      <c r="F10">
        <f t="shared" si="3"/>
        <v>1.36</v>
      </c>
      <c r="G10">
        <f t="shared" si="4"/>
        <v>0.7352941176470588</v>
      </c>
      <c r="H10" s="11">
        <f t="shared" si="5"/>
        <v>73.52941176470587</v>
      </c>
      <c r="I10">
        <f t="shared" si="6"/>
        <v>0.2</v>
      </c>
      <c r="J10">
        <f t="shared" si="7"/>
        <v>0.04000000000000001</v>
      </c>
      <c r="K10">
        <f t="shared" si="8"/>
        <v>1.04</v>
      </c>
      <c r="L10">
        <f t="shared" si="9"/>
        <v>0.9615384615384615</v>
      </c>
      <c r="M10" s="11">
        <f t="shared" si="10"/>
        <v>96.15384615384615</v>
      </c>
      <c r="N10">
        <f t="shared" si="11"/>
        <v>0.06</v>
      </c>
      <c r="O10">
        <f t="shared" si="12"/>
        <v>0.0036</v>
      </c>
      <c r="P10">
        <f t="shared" si="13"/>
        <v>1.0036</v>
      </c>
      <c r="Q10">
        <f t="shared" si="14"/>
        <v>0.9964129135113591</v>
      </c>
      <c r="R10" s="11">
        <f t="shared" si="15"/>
        <v>99.6412913511359</v>
      </c>
    </row>
    <row r="11" spans="2:18" ht="12.75">
      <c r="B11" t="s">
        <v>6</v>
      </c>
      <c r="C11" s="12">
        <f t="shared" si="0"/>
        <v>7</v>
      </c>
      <c r="D11">
        <f t="shared" si="1"/>
        <v>0.7000000000000001</v>
      </c>
      <c r="E11">
        <f t="shared" si="2"/>
        <v>0.4900000000000001</v>
      </c>
      <c r="F11">
        <f t="shared" si="3"/>
        <v>1.4900000000000002</v>
      </c>
      <c r="G11">
        <f t="shared" si="4"/>
        <v>0.6711409395973154</v>
      </c>
      <c r="H11" s="11">
        <f t="shared" si="5"/>
        <v>67.11409395973153</v>
      </c>
      <c r="I11">
        <f t="shared" si="6"/>
        <v>0.23333333333333334</v>
      </c>
      <c r="J11">
        <f t="shared" si="7"/>
        <v>0.05444444444444445</v>
      </c>
      <c r="K11">
        <f t="shared" si="8"/>
        <v>1.0544444444444445</v>
      </c>
      <c r="L11">
        <f t="shared" si="9"/>
        <v>0.9483667017913593</v>
      </c>
      <c r="M11" s="11">
        <f t="shared" si="10"/>
        <v>94.83667017913592</v>
      </c>
      <c r="N11">
        <f t="shared" si="11"/>
        <v>0.07</v>
      </c>
      <c r="O11">
        <f t="shared" si="12"/>
        <v>0.004900000000000001</v>
      </c>
      <c r="P11">
        <f t="shared" si="13"/>
        <v>1.0049</v>
      </c>
      <c r="Q11">
        <f t="shared" si="14"/>
        <v>0.9951238929246692</v>
      </c>
      <c r="R11" s="11">
        <f t="shared" si="15"/>
        <v>99.51238929246692</v>
      </c>
    </row>
    <row r="12" spans="2:18" ht="12.75">
      <c r="B12" t="s">
        <v>44</v>
      </c>
      <c r="C12" s="12">
        <f t="shared" si="0"/>
        <v>8</v>
      </c>
      <c r="D12">
        <f t="shared" si="1"/>
        <v>0.8</v>
      </c>
      <c r="E12">
        <f t="shared" si="2"/>
        <v>0.6400000000000001</v>
      </c>
      <c r="F12">
        <f t="shared" si="3"/>
        <v>1.6400000000000001</v>
      </c>
      <c r="G12">
        <f t="shared" si="4"/>
        <v>0.6097560975609756</v>
      </c>
      <c r="H12" s="11">
        <f t="shared" si="5"/>
        <v>60.97560975609756</v>
      </c>
      <c r="I12">
        <f t="shared" si="6"/>
        <v>0.26666666666666666</v>
      </c>
      <c r="J12">
        <f t="shared" si="7"/>
        <v>0.07111111111111111</v>
      </c>
      <c r="K12">
        <f t="shared" si="8"/>
        <v>1.0711111111111111</v>
      </c>
      <c r="L12">
        <f t="shared" si="9"/>
        <v>0.9336099585062241</v>
      </c>
      <c r="M12" s="11">
        <f t="shared" si="10"/>
        <v>93.3609958506224</v>
      </c>
      <c r="N12">
        <f t="shared" si="11"/>
        <v>0.08</v>
      </c>
      <c r="O12">
        <f t="shared" si="12"/>
        <v>0.0064</v>
      </c>
      <c r="P12">
        <f t="shared" si="13"/>
        <v>1.0064</v>
      </c>
      <c r="Q12">
        <f t="shared" si="14"/>
        <v>0.9936406995230525</v>
      </c>
      <c r="R12" s="11">
        <f t="shared" si="15"/>
        <v>99.36406995230524</v>
      </c>
    </row>
    <row r="13" spans="2:18" ht="12.75">
      <c r="B13" t="s">
        <v>7</v>
      </c>
      <c r="C13" s="12">
        <f t="shared" si="0"/>
        <v>9</v>
      </c>
      <c r="D13">
        <f t="shared" si="1"/>
        <v>0.9</v>
      </c>
      <c r="E13">
        <f t="shared" si="2"/>
        <v>0.81</v>
      </c>
      <c r="F13">
        <f t="shared" si="3"/>
        <v>1.81</v>
      </c>
      <c r="G13">
        <f t="shared" si="4"/>
        <v>0.5524861878453039</v>
      </c>
      <c r="H13" s="11">
        <f t="shared" si="5"/>
        <v>55.24861878453039</v>
      </c>
      <c r="I13">
        <f t="shared" si="6"/>
        <v>0.3</v>
      </c>
      <c r="J13">
        <f t="shared" si="7"/>
        <v>0.09</v>
      </c>
      <c r="K13">
        <f t="shared" si="8"/>
        <v>1.09</v>
      </c>
      <c r="L13">
        <f t="shared" si="9"/>
        <v>0.9174311926605504</v>
      </c>
      <c r="M13" s="11">
        <f t="shared" si="10"/>
        <v>91.74311926605505</v>
      </c>
      <c r="N13">
        <f t="shared" si="11"/>
        <v>0.09</v>
      </c>
      <c r="O13">
        <f t="shared" si="12"/>
        <v>0.0081</v>
      </c>
      <c r="P13">
        <f t="shared" si="13"/>
        <v>1.0081</v>
      </c>
      <c r="Q13">
        <f t="shared" si="14"/>
        <v>0.9919650828290845</v>
      </c>
      <c r="R13" s="11">
        <f t="shared" si="15"/>
        <v>99.19650828290844</v>
      </c>
    </row>
    <row r="14" spans="2:18" ht="12.75">
      <c r="B14" t="s">
        <v>8</v>
      </c>
      <c r="C14" s="13">
        <f t="shared" si="0"/>
        <v>10</v>
      </c>
      <c r="D14">
        <f t="shared" si="1"/>
        <v>1</v>
      </c>
      <c r="E14">
        <f t="shared" si="2"/>
        <v>1</v>
      </c>
      <c r="F14">
        <f t="shared" si="3"/>
        <v>2</v>
      </c>
      <c r="G14">
        <f t="shared" si="4"/>
        <v>0.5</v>
      </c>
      <c r="H14" s="14">
        <f t="shared" si="5"/>
        <v>50</v>
      </c>
      <c r="I14">
        <f t="shared" si="6"/>
        <v>0.3333333333333333</v>
      </c>
      <c r="J14">
        <f t="shared" si="7"/>
        <v>0.1111111111111111</v>
      </c>
      <c r="K14">
        <f t="shared" si="8"/>
        <v>1.1111111111111112</v>
      </c>
      <c r="L14">
        <f t="shared" si="9"/>
        <v>0.8999999999999999</v>
      </c>
      <c r="M14" s="11">
        <f t="shared" si="10"/>
        <v>89.99999999999999</v>
      </c>
      <c r="N14">
        <f t="shared" si="11"/>
        <v>0.1</v>
      </c>
      <c r="O14">
        <f t="shared" si="12"/>
        <v>0.010000000000000002</v>
      </c>
      <c r="P14">
        <f t="shared" si="13"/>
        <v>1.01</v>
      </c>
      <c r="Q14">
        <f t="shared" si="14"/>
        <v>0.9900990099009901</v>
      </c>
      <c r="R14" s="11">
        <f t="shared" si="15"/>
        <v>99.00990099009901</v>
      </c>
    </row>
    <row r="15" spans="2:18" ht="12.75">
      <c r="B15" t="s">
        <v>9</v>
      </c>
      <c r="C15" s="12">
        <v>15</v>
      </c>
      <c r="D15">
        <f t="shared" si="1"/>
        <v>1.5</v>
      </c>
      <c r="E15">
        <f t="shared" si="2"/>
        <v>2.25</v>
      </c>
      <c r="F15">
        <f t="shared" si="3"/>
        <v>3.25</v>
      </c>
      <c r="G15">
        <f t="shared" si="4"/>
        <v>0.3076923076923077</v>
      </c>
      <c r="H15" s="11">
        <f t="shared" si="5"/>
        <v>30.76923076923077</v>
      </c>
      <c r="I15">
        <f t="shared" si="6"/>
        <v>0.5</v>
      </c>
      <c r="J15">
        <f t="shared" si="7"/>
        <v>0.25</v>
      </c>
      <c r="K15">
        <f t="shared" si="8"/>
        <v>1.25</v>
      </c>
      <c r="L15">
        <f t="shared" si="9"/>
        <v>0.8</v>
      </c>
      <c r="M15" s="11">
        <f t="shared" si="10"/>
        <v>80</v>
      </c>
      <c r="N15">
        <f t="shared" si="11"/>
        <v>0.15</v>
      </c>
      <c r="O15">
        <f t="shared" si="12"/>
        <v>0.0225</v>
      </c>
      <c r="P15">
        <f t="shared" si="13"/>
        <v>1.0225</v>
      </c>
      <c r="Q15">
        <f t="shared" si="14"/>
        <v>0.9779951100244499</v>
      </c>
      <c r="R15" s="11">
        <f t="shared" si="15"/>
        <v>97.799511002445</v>
      </c>
    </row>
    <row r="16" spans="2:18" ht="12.75">
      <c r="B16" t="s">
        <v>10</v>
      </c>
      <c r="C16" s="12">
        <v>20</v>
      </c>
      <c r="D16">
        <f t="shared" si="1"/>
        <v>2</v>
      </c>
      <c r="E16">
        <f t="shared" si="2"/>
        <v>4</v>
      </c>
      <c r="F16">
        <f t="shared" si="3"/>
        <v>5</v>
      </c>
      <c r="G16">
        <f t="shared" si="4"/>
        <v>0.2</v>
      </c>
      <c r="H16" s="11">
        <f t="shared" si="5"/>
        <v>20</v>
      </c>
      <c r="I16">
        <f t="shared" si="6"/>
        <v>0.6666666666666666</v>
      </c>
      <c r="J16">
        <f t="shared" si="7"/>
        <v>0.4444444444444444</v>
      </c>
      <c r="K16">
        <f t="shared" si="8"/>
        <v>1.4444444444444444</v>
      </c>
      <c r="L16">
        <f t="shared" si="9"/>
        <v>0.6923076923076923</v>
      </c>
      <c r="M16" s="11">
        <f t="shared" si="10"/>
        <v>69.23076923076923</v>
      </c>
      <c r="N16">
        <f t="shared" si="11"/>
        <v>0.2</v>
      </c>
      <c r="O16">
        <f t="shared" si="12"/>
        <v>0.04000000000000001</v>
      </c>
      <c r="P16">
        <f t="shared" si="13"/>
        <v>1.04</v>
      </c>
      <c r="Q16">
        <f t="shared" si="14"/>
        <v>0.9615384615384615</v>
      </c>
      <c r="R16" s="11">
        <f t="shared" si="15"/>
        <v>96.15384615384615</v>
      </c>
    </row>
    <row r="17" spans="2:18" ht="12.75">
      <c r="B17" t="s">
        <v>11</v>
      </c>
      <c r="C17" s="13">
        <v>30</v>
      </c>
      <c r="D17">
        <f t="shared" si="1"/>
        <v>3</v>
      </c>
      <c r="E17">
        <f t="shared" si="2"/>
        <v>9</v>
      </c>
      <c r="F17">
        <f t="shared" si="3"/>
        <v>10</v>
      </c>
      <c r="G17">
        <f t="shared" si="4"/>
        <v>0.1</v>
      </c>
      <c r="H17" s="11">
        <f t="shared" si="5"/>
        <v>10</v>
      </c>
      <c r="I17">
        <f t="shared" si="6"/>
        <v>1</v>
      </c>
      <c r="J17">
        <f t="shared" si="7"/>
        <v>1</v>
      </c>
      <c r="K17">
        <f t="shared" si="8"/>
        <v>2</v>
      </c>
      <c r="L17">
        <f t="shared" si="9"/>
        <v>0.5</v>
      </c>
      <c r="M17" s="14">
        <f t="shared" si="10"/>
        <v>50</v>
      </c>
      <c r="N17">
        <f t="shared" si="11"/>
        <v>0.3</v>
      </c>
      <c r="O17">
        <f t="shared" si="12"/>
        <v>0.09</v>
      </c>
      <c r="P17">
        <f t="shared" si="13"/>
        <v>1.09</v>
      </c>
      <c r="Q17">
        <f t="shared" si="14"/>
        <v>0.9174311926605504</v>
      </c>
      <c r="R17" s="11">
        <f t="shared" si="15"/>
        <v>91.74311926605505</v>
      </c>
    </row>
    <row r="18" spans="2:18" ht="12.75">
      <c r="B18" t="s">
        <v>12</v>
      </c>
      <c r="C18" s="12">
        <v>50</v>
      </c>
      <c r="D18">
        <f t="shared" si="1"/>
        <v>5</v>
      </c>
      <c r="E18">
        <f t="shared" si="2"/>
        <v>25</v>
      </c>
      <c r="F18">
        <f t="shared" si="3"/>
        <v>26</v>
      </c>
      <c r="G18">
        <f t="shared" si="4"/>
        <v>0.038461538461538464</v>
      </c>
      <c r="H18" s="11">
        <f t="shared" si="5"/>
        <v>3.8461538461538463</v>
      </c>
      <c r="I18">
        <f t="shared" si="6"/>
        <v>1.6666666666666667</v>
      </c>
      <c r="J18">
        <f t="shared" si="7"/>
        <v>2.777777777777778</v>
      </c>
      <c r="K18">
        <f t="shared" si="8"/>
        <v>3.777777777777778</v>
      </c>
      <c r="L18">
        <f t="shared" si="9"/>
        <v>0.2647058823529412</v>
      </c>
      <c r="M18" s="11">
        <f t="shared" si="10"/>
        <v>26.47058823529412</v>
      </c>
      <c r="N18">
        <f t="shared" si="11"/>
        <v>0.5</v>
      </c>
      <c r="O18">
        <f t="shared" si="12"/>
        <v>0.25</v>
      </c>
      <c r="P18">
        <f t="shared" si="13"/>
        <v>1.25</v>
      </c>
      <c r="Q18">
        <f t="shared" si="14"/>
        <v>0.8</v>
      </c>
      <c r="R18" s="11">
        <f t="shared" si="15"/>
        <v>80</v>
      </c>
    </row>
    <row r="19" spans="2:18" ht="12.75">
      <c r="B19" t="s">
        <v>13</v>
      </c>
      <c r="C19" s="12">
        <v>70</v>
      </c>
      <c r="D19">
        <f t="shared" si="1"/>
        <v>7</v>
      </c>
      <c r="E19">
        <f t="shared" si="2"/>
        <v>49</v>
      </c>
      <c r="F19">
        <f t="shared" si="3"/>
        <v>50</v>
      </c>
      <c r="G19">
        <f t="shared" si="4"/>
        <v>0.02</v>
      </c>
      <c r="H19" s="11">
        <f t="shared" si="5"/>
        <v>2</v>
      </c>
      <c r="I19">
        <f t="shared" si="6"/>
        <v>2.3333333333333335</v>
      </c>
      <c r="J19">
        <f t="shared" si="7"/>
        <v>5.4444444444444455</v>
      </c>
      <c r="K19">
        <f t="shared" si="8"/>
        <v>6.4444444444444455</v>
      </c>
      <c r="L19">
        <f t="shared" si="9"/>
        <v>0.15517241379310343</v>
      </c>
      <c r="M19" s="11">
        <f t="shared" si="10"/>
        <v>15.517241379310342</v>
      </c>
      <c r="N19">
        <f t="shared" si="11"/>
        <v>0.7000000000000001</v>
      </c>
      <c r="O19">
        <f t="shared" si="12"/>
        <v>0.4900000000000001</v>
      </c>
      <c r="P19">
        <f t="shared" si="13"/>
        <v>1.4900000000000002</v>
      </c>
      <c r="Q19">
        <f t="shared" si="14"/>
        <v>0.6711409395973154</v>
      </c>
      <c r="R19" s="11">
        <f t="shared" si="15"/>
        <v>67.11409395973153</v>
      </c>
    </row>
    <row r="20" spans="2:18" ht="12.75">
      <c r="B20" t="s">
        <v>15</v>
      </c>
      <c r="C20" s="13">
        <v>100</v>
      </c>
      <c r="D20">
        <f t="shared" si="1"/>
        <v>10</v>
      </c>
      <c r="E20">
        <f t="shared" si="2"/>
        <v>100</v>
      </c>
      <c r="F20">
        <f t="shared" si="3"/>
        <v>101</v>
      </c>
      <c r="G20">
        <f t="shared" si="4"/>
        <v>0.009900990099009901</v>
      </c>
      <c r="H20" s="11">
        <f t="shared" si="5"/>
        <v>0.9900990099009901</v>
      </c>
      <c r="I20">
        <f t="shared" si="6"/>
        <v>3.3333333333333335</v>
      </c>
      <c r="J20">
        <f t="shared" si="7"/>
        <v>11.111111111111112</v>
      </c>
      <c r="K20">
        <f t="shared" si="8"/>
        <v>12.111111111111112</v>
      </c>
      <c r="L20">
        <f t="shared" si="9"/>
        <v>0.08256880733944953</v>
      </c>
      <c r="M20" s="11">
        <f t="shared" si="10"/>
        <v>8.256880733944953</v>
      </c>
      <c r="N20">
        <f t="shared" si="11"/>
        <v>1</v>
      </c>
      <c r="O20">
        <f t="shared" si="12"/>
        <v>1</v>
      </c>
      <c r="P20">
        <f t="shared" si="13"/>
        <v>2</v>
      </c>
      <c r="Q20">
        <f t="shared" si="14"/>
        <v>0.5</v>
      </c>
      <c r="R20" s="14">
        <f t="shared" si="15"/>
        <v>50</v>
      </c>
    </row>
    <row r="21" spans="2:18" ht="12.75">
      <c r="B21" t="s">
        <v>16</v>
      </c>
      <c r="C21" s="12">
        <v>130</v>
      </c>
      <c r="D21">
        <f t="shared" si="1"/>
        <v>13</v>
      </c>
      <c r="E21">
        <f t="shared" si="2"/>
        <v>169</v>
      </c>
      <c r="F21">
        <f t="shared" si="3"/>
        <v>170</v>
      </c>
      <c r="G21">
        <f t="shared" si="4"/>
        <v>0.0058823529411764705</v>
      </c>
      <c r="H21" s="11">
        <f t="shared" si="5"/>
        <v>0.5882352941176471</v>
      </c>
      <c r="I21">
        <f t="shared" si="6"/>
        <v>4.333333333333333</v>
      </c>
      <c r="J21">
        <f t="shared" si="7"/>
        <v>18.777777777777775</v>
      </c>
      <c r="K21">
        <f t="shared" si="8"/>
        <v>19.777777777777775</v>
      </c>
      <c r="L21">
        <f t="shared" si="9"/>
        <v>0.050561797752808994</v>
      </c>
      <c r="M21" s="11">
        <f t="shared" si="10"/>
        <v>5.056179775280899</v>
      </c>
      <c r="N21">
        <f t="shared" si="11"/>
        <v>1.3</v>
      </c>
      <c r="O21">
        <f t="shared" si="12"/>
        <v>1.6900000000000002</v>
      </c>
      <c r="P21">
        <f t="shared" si="13"/>
        <v>2.6900000000000004</v>
      </c>
      <c r="Q21">
        <f t="shared" si="14"/>
        <v>0.3717472118959107</v>
      </c>
      <c r="R21" s="11">
        <f t="shared" si="15"/>
        <v>37.17472118959107</v>
      </c>
    </row>
    <row r="22" spans="2:18" ht="12.75">
      <c r="B22" t="s">
        <v>17</v>
      </c>
      <c r="C22" s="12">
        <v>150</v>
      </c>
      <c r="D22">
        <f t="shared" si="1"/>
        <v>15</v>
      </c>
      <c r="E22">
        <f t="shared" si="2"/>
        <v>225</v>
      </c>
      <c r="F22">
        <f t="shared" si="3"/>
        <v>226</v>
      </c>
      <c r="G22">
        <f t="shared" si="4"/>
        <v>0.004424778761061947</v>
      </c>
      <c r="H22" s="11">
        <f t="shared" si="5"/>
        <v>0.4424778761061947</v>
      </c>
      <c r="I22">
        <f t="shared" si="6"/>
        <v>5</v>
      </c>
      <c r="J22">
        <f t="shared" si="7"/>
        <v>25</v>
      </c>
      <c r="K22">
        <f t="shared" si="8"/>
        <v>26</v>
      </c>
      <c r="L22">
        <f t="shared" si="9"/>
        <v>0.038461538461538464</v>
      </c>
      <c r="M22" s="11">
        <f t="shared" si="10"/>
        <v>3.8461538461538463</v>
      </c>
      <c r="N22">
        <f t="shared" si="11"/>
        <v>1.5</v>
      </c>
      <c r="O22">
        <f t="shared" si="12"/>
        <v>2.25</v>
      </c>
      <c r="P22">
        <f t="shared" si="13"/>
        <v>3.25</v>
      </c>
      <c r="Q22">
        <f t="shared" si="14"/>
        <v>0.3076923076923077</v>
      </c>
      <c r="R22" s="11">
        <f t="shared" si="15"/>
        <v>30.76923076923077</v>
      </c>
    </row>
    <row r="23" spans="2:18" ht="12.75">
      <c r="B23" t="s">
        <v>18</v>
      </c>
      <c r="C23" s="12">
        <v>200</v>
      </c>
      <c r="D23">
        <f t="shared" si="1"/>
        <v>20</v>
      </c>
      <c r="E23">
        <f t="shared" si="2"/>
        <v>400</v>
      </c>
      <c r="F23">
        <f t="shared" si="3"/>
        <v>401</v>
      </c>
      <c r="G23">
        <f t="shared" si="4"/>
        <v>0.0024937655860349127</v>
      </c>
      <c r="H23" s="11">
        <f t="shared" si="5"/>
        <v>0.24937655860349126</v>
      </c>
      <c r="I23">
        <f t="shared" si="6"/>
        <v>6.666666666666667</v>
      </c>
      <c r="J23">
        <f t="shared" si="7"/>
        <v>44.44444444444445</v>
      </c>
      <c r="K23">
        <f t="shared" si="8"/>
        <v>45.44444444444445</v>
      </c>
      <c r="L23">
        <f t="shared" si="9"/>
        <v>0.02200488997555012</v>
      </c>
      <c r="M23" s="11">
        <f t="shared" si="10"/>
        <v>2.200488997555012</v>
      </c>
      <c r="N23">
        <f t="shared" si="11"/>
        <v>2</v>
      </c>
      <c r="O23">
        <f t="shared" si="12"/>
        <v>4</v>
      </c>
      <c r="P23">
        <f t="shared" si="13"/>
        <v>5</v>
      </c>
      <c r="Q23">
        <f t="shared" si="14"/>
        <v>0.2</v>
      </c>
      <c r="R23" s="11">
        <f t="shared" si="15"/>
        <v>20</v>
      </c>
    </row>
    <row r="24" spans="2:18" ht="12.75">
      <c r="B24" t="s">
        <v>19</v>
      </c>
      <c r="C24" s="12">
        <v>300</v>
      </c>
      <c r="D24">
        <f t="shared" si="1"/>
        <v>30</v>
      </c>
      <c r="E24">
        <f t="shared" si="2"/>
        <v>900</v>
      </c>
      <c r="F24">
        <f t="shared" si="3"/>
        <v>901</v>
      </c>
      <c r="G24">
        <f t="shared" si="4"/>
        <v>0.0011098779134295228</v>
      </c>
      <c r="H24" s="11">
        <f t="shared" si="5"/>
        <v>0.11098779134295228</v>
      </c>
      <c r="I24">
        <f t="shared" si="6"/>
        <v>10</v>
      </c>
      <c r="J24">
        <f t="shared" si="7"/>
        <v>100</v>
      </c>
      <c r="K24">
        <f t="shared" si="8"/>
        <v>101</v>
      </c>
      <c r="L24">
        <f t="shared" si="9"/>
        <v>0.009900990099009901</v>
      </c>
      <c r="M24" s="11">
        <f t="shared" si="10"/>
        <v>0.9900990099009901</v>
      </c>
      <c r="N24">
        <f t="shared" si="11"/>
        <v>3</v>
      </c>
      <c r="O24">
        <f t="shared" si="12"/>
        <v>9</v>
      </c>
      <c r="P24">
        <f t="shared" si="13"/>
        <v>10</v>
      </c>
      <c r="Q24">
        <f t="shared" si="14"/>
        <v>0.1</v>
      </c>
      <c r="R24" s="11">
        <f t="shared" si="15"/>
        <v>10</v>
      </c>
    </row>
    <row r="25" spans="2:18" ht="12.75">
      <c r="B25" t="s">
        <v>20</v>
      </c>
      <c r="C25" s="12">
        <v>500</v>
      </c>
      <c r="D25">
        <f t="shared" si="1"/>
        <v>50</v>
      </c>
      <c r="E25">
        <f t="shared" si="2"/>
        <v>2500</v>
      </c>
      <c r="F25">
        <f t="shared" si="3"/>
        <v>2501</v>
      </c>
      <c r="G25">
        <f t="shared" si="4"/>
        <v>0.00039984006397441024</v>
      </c>
      <c r="H25" s="11">
        <f t="shared" si="5"/>
        <v>0.03998400639744103</v>
      </c>
      <c r="I25">
        <f t="shared" si="6"/>
        <v>16.666666666666668</v>
      </c>
      <c r="J25">
        <f t="shared" si="7"/>
        <v>277.7777777777778</v>
      </c>
      <c r="K25">
        <f t="shared" si="8"/>
        <v>278.7777777777778</v>
      </c>
      <c r="L25">
        <f t="shared" si="9"/>
        <v>0.0035870864886408923</v>
      </c>
      <c r="M25" s="11">
        <f t="shared" si="10"/>
        <v>0.3587086488640892</v>
      </c>
      <c r="N25">
        <f t="shared" si="11"/>
        <v>5</v>
      </c>
      <c r="O25">
        <f t="shared" si="12"/>
        <v>25</v>
      </c>
      <c r="P25">
        <f t="shared" si="13"/>
        <v>26</v>
      </c>
      <c r="Q25">
        <f t="shared" si="14"/>
        <v>0.038461538461538464</v>
      </c>
      <c r="R25" s="11">
        <f t="shared" si="15"/>
        <v>3.8461538461538463</v>
      </c>
    </row>
    <row r="26" spans="2:18" ht="12.75">
      <c r="B26" t="s">
        <v>21</v>
      </c>
      <c r="C26" s="12">
        <v>1000</v>
      </c>
      <c r="D26">
        <f t="shared" si="1"/>
        <v>100</v>
      </c>
      <c r="E26">
        <f t="shared" si="2"/>
        <v>10000</v>
      </c>
      <c r="F26">
        <f t="shared" si="3"/>
        <v>10001</v>
      </c>
      <c r="G26">
        <f t="shared" si="4"/>
        <v>9.999000099990002E-05</v>
      </c>
      <c r="H26" s="11">
        <f t="shared" si="5"/>
        <v>0.009999000099990002</v>
      </c>
      <c r="I26">
        <f t="shared" si="6"/>
        <v>33.333333333333336</v>
      </c>
      <c r="J26">
        <f t="shared" si="7"/>
        <v>1111.1111111111113</v>
      </c>
      <c r="K26">
        <f t="shared" si="8"/>
        <v>1112.1111111111113</v>
      </c>
      <c r="L26">
        <f t="shared" si="9"/>
        <v>0.0008991907283444898</v>
      </c>
      <c r="M26" s="11">
        <f t="shared" si="10"/>
        <v>0.08991907283444897</v>
      </c>
      <c r="N26">
        <f t="shared" si="11"/>
        <v>10</v>
      </c>
      <c r="O26">
        <f t="shared" si="12"/>
        <v>100</v>
      </c>
      <c r="P26">
        <f t="shared" si="13"/>
        <v>101</v>
      </c>
      <c r="Q26">
        <f t="shared" si="14"/>
        <v>0.009900990099009901</v>
      </c>
      <c r="R26" s="11">
        <f t="shared" si="15"/>
        <v>0.9900990099009901</v>
      </c>
    </row>
    <row r="27" spans="2:18" ht="12.75">
      <c r="B27" t="s">
        <v>22</v>
      </c>
      <c r="C27" s="12">
        <v>2000</v>
      </c>
      <c r="D27">
        <f t="shared" si="1"/>
        <v>200</v>
      </c>
      <c r="E27">
        <f t="shared" si="2"/>
        <v>40000</v>
      </c>
      <c r="F27">
        <f t="shared" si="3"/>
        <v>40001</v>
      </c>
      <c r="G27">
        <f t="shared" si="4"/>
        <v>2.499937501562461E-05</v>
      </c>
      <c r="H27" s="11">
        <f t="shared" si="5"/>
        <v>0.0024999375015624607</v>
      </c>
      <c r="I27">
        <f t="shared" si="6"/>
        <v>66.66666666666667</v>
      </c>
      <c r="J27">
        <f t="shared" si="7"/>
        <v>4444.444444444445</v>
      </c>
      <c r="K27">
        <f t="shared" si="8"/>
        <v>4445.444444444445</v>
      </c>
      <c r="L27">
        <f t="shared" si="9"/>
        <v>0.00022494938638806264</v>
      </c>
      <c r="M27" s="11">
        <f t="shared" si="10"/>
        <v>0.022494938638806264</v>
      </c>
      <c r="N27">
        <f t="shared" si="11"/>
        <v>20</v>
      </c>
      <c r="O27">
        <f t="shared" si="12"/>
        <v>400</v>
      </c>
      <c r="P27">
        <f t="shared" si="13"/>
        <v>401</v>
      </c>
      <c r="Q27">
        <f t="shared" si="14"/>
        <v>0.0024937655860349127</v>
      </c>
      <c r="R27" s="11">
        <f t="shared" si="15"/>
        <v>0.24937655860349126</v>
      </c>
    </row>
    <row r="28" spans="2:18" ht="12.75">
      <c r="B28" t="s">
        <v>45</v>
      </c>
      <c r="C28" s="12">
        <v>3000</v>
      </c>
      <c r="D28">
        <f t="shared" si="1"/>
        <v>300</v>
      </c>
      <c r="E28">
        <f t="shared" si="2"/>
        <v>90000</v>
      </c>
      <c r="F28">
        <f t="shared" si="3"/>
        <v>90001</v>
      </c>
      <c r="G28">
        <f t="shared" si="4"/>
        <v>1.1110987655692714E-05</v>
      </c>
      <c r="H28" s="11">
        <f t="shared" si="5"/>
        <v>0.0011110987655692714</v>
      </c>
      <c r="I28">
        <f t="shared" si="6"/>
        <v>100</v>
      </c>
      <c r="J28">
        <f t="shared" si="7"/>
        <v>10000</v>
      </c>
      <c r="K28">
        <f t="shared" si="8"/>
        <v>10001</v>
      </c>
      <c r="L28">
        <f t="shared" si="9"/>
        <v>9.999000099990002E-05</v>
      </c>
      <c r="M28" s="11">
        <f t="shared" si="10"/>
        <v>0.009999000099990002</v>
      </c>
      <c r="N28">
        <f t="shared" si="11"/>
        <v>30</v>
      </c>
      <c r="O28">
        <f t="shared" si="12"/>
        <v>900</v>
      </c>
      <c r="P28">
        <f t="shared" si="13"/>
        <v>901</v>
      </c>
      <c r="Q28">
        <f t="shared" si="14"/>
        <v>0.0011098779134295228</v>
      </c>
      <c r="R28" s="11">
        <f t="shared" si="15"/>
        <v>0.11098779134295228</v>
      </c>
    </row>
    <row r="29" spans="2:18" ht="12.75">
      <c r="B29" t="s">
        <v>46</v>
      </c>
      <c r="C29" s="12">
        <v>5000</v>
      </c>
      <c r="D29">
        <f t="shared" si="1"/>
        <v>500</v>
      </c>
      <c r="E29">
        <f t="shared" si="2"/>
        <v>250000</v>
      </c>
      <c r="F29">
        <f t="shared" si="3"/>
        <v>250001</v>
      </c>
      <c r="G29">
        <f t="shared" si="4"/>
        <v>3.9999840000639995E-06</v>
      </c>
      <c r="H29" s="11">
        <f t="shared" si="5"/>
        <v>0.00039999840000639995</v>
      </c>
      <c r="I29">
        <f t="shared" si="6"/>
        <v>166.66666666666666</v>
      </c>
      <c r="J29">
        <f t="shared" si="7"/>
        <v>27777.777777777774</v>
      </c>
      <c r="K29">
        <f t="shared" si="8"/>
        <v>27778.777777777774</v>
      </c>
      <c r="L29">
        <f t="shared" si="9"/>
        <v>3.5998704046654326E-05</v>
      </c>
      <c r="M29" s="11">
        <f t="shared" si="10"/>
        <v>0.0035998704046654325</v>
      </c>
      <c r="N29">
        <f t="shared" si="11"/>
        <v>50</v>
      </c>
      <c r="O29">
        <f t="shared" si="12"/>
        <v>2500</v>
      </c>
      <c r="P29">
        <f t="shared" si="13"/>
        <v>2501</v>
      </c>
      <c r="Q29">
        <f t="shared" si="14"/>
        <v>0.00039984006397441024</v>
      </c>
      <c r="R29" s="11">
        <f t="shared" si="15"/>
        <v>0.03998400639744103</v>
      </c>
    </row>
    <row r="30" spans="2:18" ht="12.75">
      <c r="B30" t="s">
        <v>23</v>
      </c>
      <c r="C30" s="12">
        <v>10000</v>
      </c>
      <c r="D30">
        <f t="shared" si="1"/>
        <v>1000</v>
      </c>
      <c r="E30">
        <f t="shared" si="2"/>
        <v>1000000</v>
      </c>
      <c r="F30">
        <f t="shared" si="3"/>
        <v>1000001</v>
      </c>
      <c r="G30">
        <f t="shared" si="4"/>
        <v>9.99999000001E-07</v>
      </c>
      <c r="H30" s="11">
        <f t="shared" si="5"/>
        <v>9.99999000001E-05</v>
      </c>
      <c r="I30">
        <f t="shared" si="6"/>
        <v>333.3333333333333</v>
      </c>
      <c r="J30">
        <f t="shared" si="7"/>
        <v>111111.1111111111</v>
      </c>
      <c r="K30">
        <f t="shared" si="8"/>
        <v>111112.1111111111</v>
      </c>
      <c r="L30">
        <f t="shared" si="9"/>
        <v>8.999919000728994E-06</v>
      </c>
      <c r="M30" s="11">
        <f t="shared" si="10"/>
        <v>0.0008999919000728994</v>
      </c>
      <c r="N30">
        <f t="shared" si="11"/>
        <v>100</v>
      </c>
      <c r="O30">
        <f t="shared" si="12"/>
        <v>10000</v>
      </c>
      <c r="P30">
        <f t="shared" si="13"/>
        <v>10001</v>
      </c>
      <c r="Q30">
        <f t="shared" si="14"/>
        <v>9.999000099990002E-05</v>
      </c>
      <c r="R30" s="11">
        <f t="shared" si="15"/>
        <v>0.009999000099990002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Rehak</dc:creator>
  <cp:keywords/>
  <dc:description/>
  <cp:lastModifiedBy>Rehak</cp:lastModifiedBy>
  <dcterms:created xsi:type="dcterms:W3CDTF">2005-12-05T08:23:38Z</dcterms:created>
  <dcterms:modified xsi:type="dcterms:W3CDTF">2005-12-07T11:45:13Z</dcterms:modified>
  <cp:category/>
  <cp:version/>
  <cp:contentType/>
  <cp:contentStatus/>
</cp:coreProperties>
</file>