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240" windowWidth="27795" windowHeight="12660"/>
  </bookViews>
  <sheets>
    <sheet name="Zadani a vypocet" sheetId="1" r:id="rId1"/>
    <sheet name="Koeficienty N_letosti" sheetId="2" r:id="rId2"/>
  </sheets>
  <calcPr calcId="145621"/>
</workbook>
</file>

<file path=xl/calcChain.xml><?xml version="1.0" encoding="utf-8"?>
<calcChain xmlns="http://schemas.openxmlformats.org/spreadsheetml/2006/main">
  <c r="K5" i="1" l="1"/>
  <c r="L5" i="1" s="1"/>
  <c r="Q5" i="1"/>
  <c r="R5" i="1" s="1"/>
  <c r="S5" i="1" s="1"/>
  <c r="T5" i="1" s="1"/>
  <c r="P5" i="1"/>
  <c r="AC5" i="1" s="1"/>
  <c r="AB5" i="1" s="1"/>
  <c r="F5" i="1"/>
  <c r="U5" i="1" l="1"/>
  <c r="Y5" i="1"/>
  <c r="Z5" i="1"/>
  <c r="W5" i="1"/>
  <c r="AA5" i="1"/>
  <c r="X5" i="1"/>
  <c r="I5" i="1" l="1"/>
  <c r="M5" i="1" s="1"/>
</calcChain>
</file>

<file path=xl/sharedStrings.xml><?xml version="1.0" encoding="utf-8"?>
<sst xmlns="http://schemas.openxmlformats.org/spreadsheetml/2006/main" count="39" uniqueCount="39">
  <si>
    <t>Stanovení návrhové povodňové vlny dle Čerkašina</t>
  </si>
  <si>
    <t>Vodní tok</t>
  </si>
  <si>
    <t>Úsek</t>
  </si>
  <si>
    <t>Profil</t>
  </si>
  <si>
    <t>Bystřička</t>
  </si>
  <si>
    <t>Pod Bystřicí</t>
  </si>
  <si>
    <t>N let</t>
  </si>
  <si>
    <t>Částečně zalesněná (extrémní podle Bratránka)</t>
  </si>
  <si>
    <t>Zalesněná 60 až 80 % mírně svažitá</t>
  </si>
  <si>
    <t xml:space="preserve">Částečně zalesněná 30 až 60 % svažitá </t>
  </si>
  <si>
    <t>Strmá povodí nezalesněná (extrémní podle Duba)</t>
  </si>
  <si>
    <t>Zeleně jsou vstupní údaje</t>
  </si>
  <si>
    <r>
      <t>P               (km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)</t>
    </r>
  </si>
  <si>
    <t>Lesnatost                                    (%)</t>
  </si>
  <si>
    <r>
      <t>H</t>
    </r>
    <r>
      <rPr>
        <b/>
        <vertAlign val="subscript"/>
        <sz val="11"/>
        <color theme="1"/>
        <rFont val="Calibri"/>
        <family val="2"/>
        <charset val="238"/>
        <scheme val="minor"/>
      </rPr>
      <t xml:space="preserve">max                           </t>
    </r>
    <r>
      <rPr>
        <b/>
        <sz val="11"/>
        <color theme="1"/>
        <rFont val="Calibri"/>
        <family val="2"/>
        <charset val="238"/>
        <scheme val="minor"/>
      </rPr>
      <t>(m n.m.)</t>
    </r>
  </si>
  <si>
    <r>
      <t>H</t>
    </r>
    <r>
      <rPr>
        <b/>
        <vertAlign val="subscript"/>
        <sz val="11"/>
        <color theme="1"/>
        <rFont val="Calibri"/>
        <family val="2"/>
        <charset val="238"/>
        <scheme val="minor"/>
      </rPr>
      <t xml:space="preserve">min                                      </t>
    </r>
    <r>
      <rPr>
        <b/>
        <sz val="11"/>
        <color theme="1"/>
        <rFont val="Calibri"/>
        <family val="2"/>
        <charset val="238"/>
        <scheme val="minor"/>
      </rPr>
      <t>(m n.m.)</t>
    </r>
  </si>
  <si>
    <r>
      <rPr>
        <b/>
        <sz val="11"/>
        <color theme="1"/>
        <rFont val="Symbol"/>
        <family val="1"/>
        <charset val="2"/>
      </rPr>
      <t>D</t>
    </r>
    <r>
      <rPr>
        <b/>
        <sz val="11"/>
        <color theme="1"/>
        <rFont val="Calibri"/>
        <family val="2"/>
        <charset val="238"/>
      </rPr>
      <t xml:space="preserve"> H                                      (m)</t>
    </r>
  </si>
  <si>
    <t>L                                      (m)</t>
  </si>
  <si>
    <r>
      <t>L</t>
    </r>
    <r>
      <rPr>
        <b/>
        <vertAlign val="superscript"/>
        <sz val="11"/>
        <color theme="1"/>
        <rFont val="Calibri"/>
        <family val="2"/>
        <charset val="238"/>
        <scheme val="minor"/>
      </rPr>
      <t xml:space="preserve">2                                      </t>
    </r>
    <r>
      <rPr>
        <b/>
        <sz val="11"/>
        <color theme="1"/>
        <rFont val="Calibri"/>
        <family val="2"/>
        <charset val="238"/>
        <scheme val="minor"/>
      </rPr>
      <t>(km)</t>
    </r>
  </si>
  <si>
    <r>
      <t>L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/P (bez)</t>
    </r>
  </si>
  <si>
    <t>s             (%)</t>
  </si>
  <si>
    <r>
      <t>c</t>
    </r>
    <r>
      <rPr>
        <b/>
        <vertAlign val="subscript"/>
        <sz val="11"/>
        <color theme="1"/>
        <rFont val="Calibri"/>
        <family val="2"/>
        <charset val="238"/>
        <scheme val="minor"/>
      </rPr>
      <t xml:space="preserve">obj                                      </t>
    </r>
    <r>
      <rPr>
        <b/>
        <sz val="11"/>
        <color theme="1"/>
        <rFont val="Calibri"/>
        <family val="2"/>
        <charset val="238"/>
        <scheme val="minor"/>
      </rPr>
      <t>(bez)</t>
    </r>
  </si>
  <si>
    <r>
      <t>v</t>
    </r>
    <r>
      <rPr>
        <b/>
        <vertAlign val="subscript"/>
        <sz val="11"/>
        <color theme="1"/>
        <rFont val="Calibri"/>
        <family val="2"/>
        <charset val="238"/>
        <scheme val="minor"/>
      </rPr>
      <t xml:space="preserve">s                                      </t>
    </r>
    <r>
      <rPr>
        <b/>
        <sz val="11"/>
        <color theme="1"/>
        <rFont val="Calibri"/>
        <family val="2"/>
        <charset val="238"/>
        <scheme val="minor"/>
      </rPr>
      <t>(m/s)</t>
    </r>
  </si>
  <si>
    <r>
      <t>v</t>
    </r>
    <r>
      <rPr>
        <b/>
        <vertAlign val="subscript"/>
        <sz val="11"/>
        <color theme="1"/>
        <rFont val="Calibri"/>
        <family val="2"/>
        <charset val="238"/>
        <scheme val="minor"/>
      </rPr>
      <t>s</t>
    </r>
    <r>
      <rPr>
        <b/>
        <vertAlign val="superscript"/>
        <sz val="11"/>
        <color theme="1"/>
        <rFont val="Calibri"/>
        <family val="2"/>
        <charset val="238"/>
        <scheme val="minor"/>
      </rPr>
      <t xml:space="preserve">2/3                                     </t>
    </r>
    <r>
      <rPr>
        <b/>
        <sz val="11"/>
        <color theme="1"/>
        <rFont val="Calibri"/>
        <family val="2"/>
        <charset val="238"/>
        <scheme val="minor"/>
      </rPr>
      <t xml:space="preserve"> (m</t>
    </r>
    <r>
      <rPr>
        <b/>
        <vertAlign val="superscript"/>
        <sz val="11"/>
        <color theme="1"/>
        <rFont val="Calibri"/>
        <family val="2"/>
        <charset val="238"/>
        <scheme val="minor"/>
      </rPr>
      <t>2/3</t>
    </r>
    <r>
      <rPr>
        <b/>
        <sz val="11"/>
        <color theme="1"/>
        <rFont val="Calibri"/>
        <family val="2"/>
        <charset val="238"/>
        <scheme val="minor"/>
      </rPr>
      <t>/s</t>
    </r>
    <r>
      <rPr>
        <b/>
        <vertAlign val="superscript"/>
        <sz val="11"/>
        <color theme="1"/>
        <rFont val="Calibri"/>
        <family val="2"/>
        <charset val="238"/>
        <scheme val="minor"/>
      </rPr>
      <t>2/3</t>
    </r>
    <r>
      <rPr>
        <b/>
        <sz val="11"/>
        <color theme="1"/>
        <rFont val="Calibri"/>
        <family val="2"/>
        <charset val="238"/>
        <scheme val="minor"/>
      </rPr>
      <t>)</t>
    </r>
  </si>
  <si>
    <t>t=t´                                      (min)</t>
  </si>
  <si>
    <r>
      <t>H</t>
    </r>
    <r>
      <rPr>
        <b/>
        <vertAlign val="subscript"/>
        <sz val="11"/>
        <color theme="1"/>
        <rFont val="Calibri"/>
        <family val="2"/>
        <charset val="238"/>
        <scheme val="minor"/>
      </rPr>
      <t>s</t>
    </r>
    <r>
      <rPr>
        <b/>
        <sz val="11"/>
        <color theme="1"/>
        <rFont val="Calibri"/>
        <family val="2"/>
        <charset val="238"/>
        <scheme val="minor"/>
      </rPr>
      <t xml:space="preserve">                                      (mm)</t>
    </r>
  </si>
  <si>
    <r>
      <t>V</t>
    </r>
    <r>
      <rPr>
        <b/>
        <vertAlign val="subscript"/>
        <sz val="11"/>
        <color theme="1"/>
        <rFont val="Calibri"/>
        <family val="2"/>
        <charset val="238"/>
        <scheme val="minor"/>
      </rPr>
      <t>s</t>
    </r>
    <r>
      <rPr>
        <b/>
        <sz val="11"/>
        <color theme="1"/>
        <rFont val="Calibri"/>
        <family val="2"/>
        <charset val="238"/>
        <scheme val="minor"/>
      </rPr>
      <t xml:space="preserve">                                      (m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)</t>
    </r>
  </si>
  <si>
    <r>
      <t>P</t>
    </r>
    <r>
      <rPr>
        <b/>
        <vertAlign val="subscript"/>
        <sz val="11"/>
        <color theme="1"/>
        <rFont val="Calibri"/>
        <family val="2"/>
        <charset val="238"/>
        <scheme val="minor"/>
      </rPr>
      <t xml:space="preserve">lesy                                      </t>
    </r>
    <r>
      <rPr>
        <b/>
        <sz val="11"/>
        <color theme="1"/>
        <rFont val="Calibri"/>
        <family val="2"/>
        <charset val="238"/>
        <scheme val="minor"/>
      </rPr>
      <t>(km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)</t>
    </r>
  </si>
  <si>
    <r>
      <t>V</t>
    </r>
    <r>
      <rPr>
        <b/>
        <vertAlign val="subscript"/>
        <sz val="11"/>
        <color theme="1"/>
        <rFont val="Calibri"/>
        <family val="2"/>
        <charset val="238"/>
        <scheme val="minor"/>
      </rPr>
      <t xml:space="preserve">o                                     </t>
    </r>
    <r>
      <rPr>
        <b/>
        <sz val="11"/>
        <color theme="1"/>
        <rFont val="Calibri"/>
        <family val="2"/>
        <charset val="238"/>
        <scheme val="minor"/>
      </rPr>
      <t xml:space="preserve"> (m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)</t>
    </r>
  </si>
  <si>
    <r>
      <t>t</t>
    </r>
    <r>
      <rPr>
        <b/>
        <sz val="11"/>
        <color theme="1"/>
        <rFont val="Calibri"/>
        <family val="2"/>
        <charset val="238"/>
        <scheme val="minor"/>
      </rPr>
      <t xml:space="preserve">                                      (min)</t>
    </r>
  </si>
  <si>
    <t>p                                      (bez)</t>
  </si>
  <si>
    <r>
      <t>Q</t>
    </r>
    <r>
      <rPr>
        <b/>
        <vertAlign val="subscript"/>
        <sz val="11"/>
        <color theme="1"/>
        <rFont val="Calibri"/>
        <family val="2"/>
        <charset val="238"/>
        <scheme val="minor"/>
      </rPr>
      <t>1</t>
    </r>
    <r>
      <rPr>
        <b/>
        <sz val="11"/>
        <color theme="1"/>
        <rFont val="Calibri"/>
        <family val="2"/>
        <charset val="238"/>
        <scheme val="minor"/>
      </rPr>
      <t xml:space="preserve">                                      (m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/s)</t>
    </r>
  </si>
  <si>
    <r>
      <t>Q</t>
    </r>
    <r>
      <rPr>
        <b/>
        <vertAlign val="sub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 xml:space="preserve">                                      (m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/s)</t>
    </r>
  </si>
  <si>
    <r>
      <t>Q</t>
    </r>
    <r>
      <rPr>
        <b/>
        <vertAlign val="subscript"/>
        <sz val="11"/>
        <color theme="1"/>
        <rFont val="Calibri"/>
        <family val="2"/>
        <charset val="238"/>
        <scheme val="minor"/>
      </rPr>
      <t>5</t>
    </r>
    <r>
      <rPr>
        <b/>
        <sz val="11"/>
        <color theme="1"/>
        <rFont val="Calibri"/>
        <family val="2"/>
        <charset val="238"/>
        <scheme val="minor"/>
      </rPr>
      <t xml:space="preserve">                                      (m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/s)</t>
    </r>
  </si>
  <si>
    <r>
      <t>Q</t>
    </r>
    <r>
      <rPr>
        <b/>
        <vertAlign val="subscript"/>
        <sz val="11"/>
        <color theme="1"/>
        <rFont val="Calibri"/>
        <family val="2"/>
        <charset val="238"/>
        <scheme val="minor"/>
      </rPr>
      <t>10</t>
    </r>
    <r>
      <rPr>
        <b/>
        <sz val="11"/>
        <color theme="1"/>
        <rFont val="Calibri"/>
        <family val="2"/>
        <charset val="238"/>
        <scheme val="minor"/>
      </rPr>
      <t xml:space="preserve">                                      (m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/s)</t>
    </r>
  </si>
  <si>
    <r>
      <t>Q</t>
    </r>
    <r>
      <rPr>
        <b/>
        <vertAlign val="subscript"/>
        <sz val="11"/>
        <color theme="1"/>
        <rFont val="Calibri"/>
        <family val="2"/>
        <charset val="238"/>
        <scheme val="minor"/>
      </rPr>
      <t>20</t>
    </r>
    <r>
      <rPr>
        <b/>
        <sz val="11"/>
        <color theme="1"/>
        <rFont val="Calibri"/>
        <family val="2"/>
        <charset val="238"/>
        <scheme val="minor"/>
      </rPr>
      <t xml:space="preserve">                                      (m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/s)</t>
    </r>
  </si>
  <si>
    <r>
      <t>Q</t>
    </r>
    <r>
      <rPr>
        <b/>
        <vertAlign val="subscript"/>
        <sz val="11"/>
        <color theme="1"/>
        <rFont val="Calibri"/>
        <family val="2"/>
        <charset val="238"/>
        <scheme val="minor"/>
      </rPr>
      <t>50</t>
    </r>
    <r>
      <rPr>
        <b/>
        <sz val="11"/>
        <color theme="1"/>
        <rFont val="Calibri"/>
        <family val="2"/>
        <charset val="238"/>
        <scheme val="minor"/>
      </rPr>
      <t xml:space="preserve">                                      (m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/s)</t>
    </r>
  </si>
  <si>
    <r>
      <t>Q</t>
    </r>
    <r>
      <rPr>
        <b/>
        <vertAlign val="subscript"/>
        <sz val="11"/>
        <color theme="1"/>
        <rFont val="Calibri"/>
        <family val="2"/>
        <charset val="238"/>
        <scheme val="minor"/>
      </rPr>
      <t>100</t>
    </r>
    <r>
      <rPr>
        <b/>
        <sz val="11"/>
        <color theme="1"/>
        <rFont val="Calibri"/>
        <family val="2"/>
        <charset val="238"/>
        <scheme val="minor"/>
      </rPr>
      <t xml:space="preserve">                                      (m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/s)</t>
    </r>
  </si>
  <si>
    <t>Pozn.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</si>
</sst>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2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vertAlign val="subscript"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b/>
      <sz val="11"/>
      <color theme="1"/>
      <name val="Symbol"/>
      <family val="1"/>
      <charset val="2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8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10" fillId="0" borderId="2" applyNumberFormat="0" applyFill="0" applyAlignment="0" applyProtection="0"/>
    <xf numFmtId="0" fontId="11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2" borderId="0" applyNumberFormat="0" applyBorder="0" applyAlignment="0" applyProtection="0"/>
    <xf numFmtId="0" fontId="13" fillId="3" borderId="0" applyNumberFormat="0" applyBorder="0" applyAlignment="0" applyProtection="0"/>
    <xf numFmtId="0" fontId="14" fillId="4" borderId="0" applyNumberFormat="0" applyBorder="0" applyAlignment="0" applyProtection="0"/>
    <xf numFmtId="0" fontId="15" fillId="5" borderId="4" applyNumberFormat="0" applyAlignment="0" applyProtection="0"/>
    <xf numFmtId="0" fontId="16" fillId="6" borderId="5" applyNumberFormat="0" applyAlignment="0" applyProtection="0"/>
    <xf numFmtId="0" fontId="17" fillId="6" borderId="4" applyNumberFormat="0" applyAlignment="0" applyProtection="0"/>
    <xf numFmtId="0" fontId="18" fillId="0" borderId="6" applyNumberFormat="0" applyFill="0" applyAlignment="0" applyProtection="0"/>
    <xf numFmtId="0" fontId="19" fillId="7" borderId="7" applyNumberFormat="0" applyAlignment="0" applyProtection="0"/>
    <xf numFmtId="0" fontId="20" fillId="0" borderId="0" applyNumberFormat="0" applyFill="0" applyBorder="0" applyAlignment="0" applyProtection="0"/>
    <xf numFmtId="0" fontId="7" fillId="8" borderId="8" applyNumberFormat="0" applyFont="0" applyAlignment="0" applyProtection="0"/>
    <xf numFmtId="0" fontId="21" fillId="0" borderId="0" applyNumberFormat="0" applyFill="0" applyBorder="0" applyAlignment="0" applyProtection="0"/>
    <xf numFmtId="0" fontId="1" fillId="0" borderId="9" applyNumberFormat="0" applyFill="0" applyAlignment="0" applyProtection="0"/>
    <xf numFmtId="0" fontId="22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22" fillId="28" borderId="0" applyNumberFormat="0" applyBorder="0" applyAlignment="0" applyProtection="0"/>
    <xf numFmtId="0" fontId="22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22" fillId="32" borderId="0" applyNumberFormat="0" applyBorder="0" applyAlignment="0" applyProtection="0"/>
  </cellStyleXfs>
  <cellXfs count="16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left"/>
    </xf>
    <xf numFmtId="164" fontId="0" fillId="0" borderId="0" xfId="0" applyNumberFormat="1"/>
    <xf numFmtId="2" fontId="0" fillId="0" borderId="0" xfId="0" applyNumberFormat="1"/>
    <xf numFmtId="0" fontId="0" fillId="0" borderId="0" xfId="0"/>
    <xf numFmtId="165" fontId="0" fillId="0" borderId="0" xfId="0" applyNumberFormat="1"/>
    <xf numFmtId="0" fontId="23" fillId="33" borderId="0" xfId="0" applyFont="1" applyFill="1" applyAlignment="1">
      <alignment horizontal="left"/>
    </xf>
    <xf numFmtId="0" fontId="1" fillId="0" borderId="0" xfId="0" applyFont="1" applyAlignment="1">
      <alignment vertical="center" wrapText="1"/>
    </xf>
    <xf numFmtId="0" fontId="1" fillId="33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Protection="1">
      <protection locked="0"/>
    </xf>
    <xf numFmtId="0" fontId="2" fillId="0" borderId="0" xfId="0" applyFont="1" applyAlignment="1">
      <alignment horizontal="left"/>
    </xf>
  </cellXfs>
  <cellStyles count="42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32"/>
  <sheetViews>
    <sheetView tabSelected="1" zoomScale="85" zoomScaleNormal="85" workbookViewId="0">
      <pane xSplit="2" ySplit="4" topLeftCell="F5" activePane="bottomRight" state="frozen"/>
      <selection pane="topRight" activeCell="C1" sqref="C1"/>
      <selection pane="bottomLeft" activeCell="A5" sqref="A5"/>
      <selection pane="bottomRight" activeCell="A48" sqref="A48"/>
    </sheetView>
  </sheetViews>
  <sheetFormatPr defaultRowHeight="15" x14ac:dyDescent="0.25"/>
  <cols>
    <col min="1" max="1" width="54.85546875" bestFit="1" customWidth="1"/>
    <col min="2" max="2" width="18.28515625" customWidth="1"/>
    <col min="4" max="4" width="10.140625" customWidth="1"/>
    <col min="5" max="5" width="9.42578125" customWidth="1"/>
    <col min="6" max="6" width="9.42578125" bestFit="1" customWidth="1"/>
    <col min="7" max="8" width="12.7109375" bestFit="1" customWidth="1"/>
    <col min="11" max="12" width="7.7109375" style="5" customWidth="1"/>
    <col min="13" max="13" width="7.7109375" bestFit="1" customWidth="1"/>
    <col min="16" max="16" width="10" customWidth="1"/>
    <col min="17" max="17" width="7.85546875" customWidth="1"/>
    <col min="18" max="18" width="7.42578125" customWidth="1"/>
    <col min="19" max="19" width="10" style="5" customWidth="1"/>
    <col min="20" max="20" width="9.7109375" customWidth="1"/>
    <col min="21" max="21" width="8.140625" customWidth="1"/>
    <col min="29" max="29" width="8.5703125" customWidth="1"/>
  </cols>
  <sheetData>
    <row r="1" spans="1:31" ht="21" x14ac:dyDescent="0.35">
      <c r="A1" s="15" t="s">
        <v>0</v>
      </c>
      <c r="B1" s="15"/>
      <c r="C1" s="15"/>
      <c r="D1" s="15"/>
      <c r="E1" s="15"/>
      <c r="F1" s="15"/>
    </row>
    <row r="2" spans="1:31" s="5" customFormat="1" ht="15.75" customHeight="1" x14ac:dyDescent="0.35">
      <c r="A2" s="7" t="s">
        <v>11</v>
      </c>
      <c r="B2" s="2"/>
      <c r="C2" s="2"/>
      <c r="D2" s="2"/>
      <c r="E2" s="2"/>
      <c r="F2" s="2"/>
    </row>
    <row r="4" spans="1:31" s="13" customFormat="1" ht="36" x14ac:dyDescent="0.25">
      <c r="A4" s="8" t="s">
        <v>1</v>
      </c>
      <c r="B4" s="8" t="s">
        <v>3</v>
      </c>
      <c r="C4" s="8" t="s">
        <v>2</v>
      </c>
      <c r="D4" s="9" t="s">
        <v>12</v>
      </c>
      <c r="E4" s="9" t="s">
        <v>27</v>
      </c>
      <c r="F4" s="10" t="s">
        <v>13</v>
      </c>
      <c r="G4" s="9" t="s">
        <v>14</v>
      </c>
      <c r="H4" s="9" t="s">
        <v>15</v>
      </c>
      <c r="I4" s="11" t="s">
        <v>16</v>
      </c>
      <c r="J4" s="9" t="s">
        <v>17</v>
      </c>
      <c r="K4" s="10" t="s">
        <v>18</v>
      </c>
      <c r="L4" s="10" t="s">
        <v>19</v>
      </c>
      <c r="M4" s="10" t="s">
        <v>20</v>
      </c>
      <c r="N4" s="9" t="s">
        <v>21</v>
      </c>
      <c r="O4" s="9" t="s">
        <v>22</v>
      </c>
      <c r="P4" s="10" t="s">
        <v>23</v>
      </c>
      <c r="Q4" s="10" t="s">
        <v>24</v>
      </c>
      <c r="R4" s="10" t="s">
        <v>25</v>
      </c>
      <c r="S4" s="10" t="s">
        <v>26</v>
      </c>
      <c r="T4" s="10" t="s">
        <v>28</v>
      </c>
      <c r="U4" s="12" t="s">
        <v>29</v>
      </c>
      <c r="V4" s="9" t="s">
        <v>30</v>
      </c>
      <c r="W4" s="10" t="s">
        <v>31</v>
      </c>
      <c r="X4" s="10" t="s">
        <v>32</v>
      </c>
      <c r="Y4" s="10" t="s">
        <v>33</v>
      </c>
      <c r="Z4" s="10" t="s">
        <v>34</v>
      </c>
      <c r="AA4" s="10" t="s">
        <v>35</v>
      </c>
      <c r="AB4" s="10" t="s">
        <v>36</v>
      </c>
      <c r="AC4" s="10" t="s">
        <v>37</v>
      </c>
      <c r="AE4" s="13" t="s">
        <v>38</v>
      </c>
    </row>
    <row r="5" spans="1:31" x14ac:dyDescent="0.25">
      <c r="A5" t="s">
        <v>4</v>
      </c>
      <c r="B5" t="s">
        <v>5</v>
      </c>
      <c r="C5" s="14"/>
      <c r="D5" s="3">
        <v>3.0229281908500001</v>
      </c>
      <c r="E5" s="3">
        <v>2.5851000000000002</v>
      </c>
      <c r="F5" s="6">
        <f>E5/(D5/100)</f>
        <v>85.516421059049719</v>
      </c>
      <c r="G5">
        <v>590</v>
      </c>
      <c r="H5">
        <v>481</v>
      </c>
      <c r="I5">
        <f>G5-H5</f>
        <v>109</v>
      </c>
      <c r="J5">
        <v>3400</v>
      </c>
      <c r="K5" s="4">
        <f>(J5/1000)*(J5/1000)</f>
        <v>11.559999999999999</v>
      </c>
      <c r="L5" s="4">
        <f>K5/D5</f>
        <v>3.8241067171197036</v>
      </c>
      <c r="M5" s="4">
        <f>I5/J5*100</f>
        <v>3.2058823529411766</v>
      </c>
      <c r="N5" s="4">
        <v>0.55000000000000004</v>
      </c>
      <c r="O5">
        <v>0.35</v>
      </c>
      <c r="P5" s="4">
        <f>POWER(O5,0.66666666)</f>
        <v>0.49664419766555473</v>
      </c>
      <c r="Q5" s="4">
        <f>(J5/O5)/60</f>
        <v>161.90476190476193</v>
      </c>
      <c r="R5" s="4">
        <f>14.5*POWER(Q5,0.333333)</f>
        <v>79.029118886309476</v>
      </c>
      <c r="S5" s="4">
        <f>(R5/1000)*D5*1000000</f>
        <v>238899.35137946109</v>
      </c>
      <c r="T5" s="4">
        <f>S5*N5</f>
        <v>131394.64325870361</v>
      </c>
      <c r="U5" s="4">
        <f>((2*T5)/AC5)/60</f>
        <v>679.78390808010181</v>
      </c>
      <c r="V5">
        <v>1.4</v>
      </c>
      <c r="W5" s="4">
        <f>AC5*'Koeficienty N_letosti'!C4</f>
        <v>0.90201458814423308</v>
      </c>
      <c r="X5" s="4">
        <f>AC5*'Koeficienty N_letosti'!D4</f>
        <v>1.3530218822163493</v>
      </c>
      <c r="Y5" s="4">
        <f>AC5*'Koeficienty N_letosti'!E4</f>
        <v>2.126177243482835</v>
      </c>
      <c r="Z5" s="4">
        <f>AC5*'Koeficienty N_letosti'!F4</f>
        <v>2.8993326047493202</v>
      </c>
      <c r="AA5" s="4">
        <f>AC5*'Koeficienty N_letosti'!G4</f>
        <v>3.8657768063324269</v>
      </c>
      <c r="AB5" s="4">
        <f>AC5*'Koeficienty N_letosti'!H4</f>
        <v>5.2187986885487767</v>
      </c>
      <c r="AC5" s="4">
        <f>(24.7*N5*P5*D5)/(V5*POWER(K5,0.33333333333))</f>
        <v>6.4429613438873785</v>
      </c>
    </row>
    <row r="6" spans="1:31" x14ac:dyDescent="0.25">
      <c r="F6" s="6"/>
      <c r="I6" s="5"/>
      <c r="K6" s="4"/>
      <c r="L6" s="4"/>
      <c r="M6" s="4"/>
      <c r="N6" s="4"/>
      <c r="P6" s="4"/>
      <c r="Q6" s="4"/>
      <c r="R6" s="4"/>
      <c r="S6" s="4"/>
      <c r="T6" s="4"/>
      <c r="U6" s="4"/>
      <c r="W6" s="4"/>
      <c r="X6" s="4"/>
      <c r="Y6" s="4"/>
      <c r="Z6" s="4"/>
      <c r="AA6" s="4"/>
      <c r="AB6" s="4"/>
      <c r="AC6" s="4"/>
    </row>
    <row r="7" spans="1:31" x14ac:dyDescent="0.25">
      <c r="F7" s="6"/>
      <c r="I7" s="5"/>
      <c r="K7" s="4"/>
      <c r="L7" s="4"/>
      <c r="M7" s="4"/>
      <c r="N7" s="4"/>
      <c r="P7" s="4"/>
      <c r="Q7" s="4"/>
      <c r="R7" s="4"/>
      <c r="S7" s="4"/>
      <c r="T7" s="4"/>
      <c r="U7" s="4"/>
      <c r="W7" s="4"/>
      <c r="X7" s="4"/>
      <c r="Y7" s="4"/>
      <c r="Z7" s="4"/>
      <c r="AA7" s="4"/>
      <c r="AB7" s="4"/>
      <c r="AC7" s="4"/>
      <c r="AE7" s="5"/>
    </row>
    <row r="8" spans="1:31" x14ac:dyDescent="0.25">
      <c r="F8" s="6"/>
      <c r="I8" s="5"/>
      <c r="K8" s="4"/>
      <c r="L8" s="4"/>
      <c r="M8" s="4"/>
      <c r="N8" s="4"/>
      <c r="P8" s="4"/>
      <c r="Q8" s="4"/>
      <c r="R8" s="4"/>
      <c r="S8" s="4"/>
      <c r="T8" s="4"/>
      <c r="U8" s="4"/>
      <c r="W8" s="4"/>
      <c r="X8" s="4"/>
      <c r="Y8" s="4"/>
      <c r="Z8" s="4"/>
      <c r="AA8" s="4"/>
      <c r="AB8" s="4"/>
      <c r="AC8" s="4"/>
    </row>
    <row r="9" spans="1:31" x14ac:dyDescent="0.25">
      <c r="F9" s="6"/>
      <c r="I9" s="5"/>
      <c r="K9" s="4"/>
      <c r="L9" s="4"/>
      <c r="M9" s="4"/>
      <c r="N9" s="4"/>
      <c r="P9" s="4"/>
      <c r="Q9" s="4"/>
      <c r="R9" s="4"/>
      <c r="S9" s="4"/>
      <c r="T9" s="4"/>
      <c r="U9" s="4"/>
      <c r="W9" s="4"/>
      <c r="X9" s="4"/>
      <c r="Y9" s="4"/>
      <c r="Z9" s="4"/>
      <c r="AA9" s="4"/>
      <c r="AB9" s="4"/>
      <c r="AC9" s="4"/>
    </row>
    <row r="10" spans="1:31" x14ac:dyDescent="0.25">
      <c r="D10" s="3"/>
      <c r="E10" s="3"/>
      <c r="F10" s="6"/>
      <c r="I10" s="5"/>
      <c r="K10" s="4"/>
      <c r="L10" s="4"/>
      <c r="M10" s="4"/>
      <c r="N10" s="4"/>
      <c r="P10" s="4"/>
      <c r="Q10" s="4"/>
      <c r="R10" s="4"/>
      <c r="S10" s="4"/>
      <c r="T10" s="4"/>
      <c r="U10" s="4"/>
      <c r="W10" s="4"/>
      <c r="X10" s="4"/>
      <c r="Y10" s="4"/>
      <c r="Z10" s="4"/>
      <c r="AA10" s="4"/>
      <c r="AB10" s="4"/>
      <c r="AC10" s="4"/>
    </row>
    <row r="11" spans="1:31" x14ac:dyDescent="0.25">
      <c r="F11" s="6"/>
      <c r="I11" s="5"/>
      <c r="K11" s="4"/>
      <c r="L11" s="4"/>
      <c r="M11" s="4"/>
      <c r="N11" s="4"/>
      <c r="P11" s="4"/>
      <c r="Q11" s="4"/>
      <c r="R11" s="4"/>
      <c r="S11" s="4"/>
      <c r="T11" s="4"/>
      <c r="U11" s="4"/>
      <c r="W11" s="4"/>
      <c r="X11" s="4"/>
      <c r="Y11" s="4"/>
      <c r="Z11" s="4"/>
      <c r="AA11" s="4"/>
      <c r="AB11" s="4"/>
      <c r="AC11" s="4"/>
    </row>
    <row r="12" spans="1:31" x14ac:dyDescent="0.25">
      <c r="F12" s="6"/>
      <c r="I12" s="5"/>
      <c r="K12" s="4"/>
      <c r="L12" s="4"/>
      <c r="M12" s="4"/>
      <c r="N12" s="4"/>
      <c r="P12" s="4"/>
      <c r="Q12" s="4"/>
      <c r="R12" s="4"/>
      <c r="S12" s="4"/>
      <c r="T12" s="4"/>
      <c r="U12" s="4"/>
      <c r="W12" s="4"/>
      <c r="X12" s="4"/>
      <c r="Y12" s="4"/>
      <c r="Z12" s="4"/>
      <c r="AA12" s="4"/>
      <c r="AB12" s="4"/>
      <c r="AC12" s="4"/>
    </row>
    <row r="13" spans="1:31" x14ac:dyDescent="0.25">
      <c r="D13" s="3"/>
      <c r="E13" s="3"/>
      <c r="F13" s="6"/>
      <c r="I13" s="5"/>
      <c r="K13" s="4"/>
      <c r="L13" s="4"/>
      <c r="M13" s="4"/>
      <c r="N13" s="4"/>
      <c r="P13" s="4"/>
      <c r="Q13" s="4"/>
      <c r="R13" s="4"/>
      <c r="S13" s="4"/>
      <c r="T13" s="4"/>
      <c r="U13" s="4"/>
      <c r="W13" s="4"/>
      <c r="X13" s="4"/>
      <c r="Y13" s="4"/>
      <c r="Z13" s="4"/>
      <c r="AA13" s="4"/>
      <c r="AB13" s="4"/>
      <c r="AC13" s="4"/>
    </row>
    <row r="14" spans="1:31" x14ac:dyDescent="0.25">
      <c r="D14" s="3"/>
      <c r="E14" s="3"/>
      <c r="F14" s="6"/>
      <c r="I14" s="5"/>
      <c r="K14" s="4"/>
      <c r="L14" s="4"/>
      <c r="M14" s="4"/>
      <c r="N14" s="4"/>
      <c r="P14" s="4"/>
      <c r="Q14" s="4"/>
      <c r="R14" s="4"/>
      <c r="S14" s="4"/>
      <c r="T14" s="4"/>
      <c r="U14" s="4"/>
      <c r="W14" s="4"/>
      <c r="X14" s="4"/>
      <c r="Y14" s="4"/>
      <c r="Z14" s="4"/>
      <c r="AA14" s="4"/>
      <c r="AB14" s="4"/>
      <c r="AC14" s="4"/>
    </row>
    <row r="15" spans="1:31" x14ac:dyDescent="0.25">
      <c r="D15" s="3"/>
      <c r="E15" s="3"/>
      <c r="F15" s="6"/>
      <c r="I15" s="5"/>
      <c r="K15" s="4"/>
      <c r="L15" s="4"/>
      <c r="M15" s="4"/>
      <c r="N15" s="4"/>
      <c r="P15" s="4"/>
      <c r="Q15" s="4"/>
      <c r="R15" s="4"/>
      <c r="S15" s="4"/>
      <c r="T15" s="4"/>
      <c r="U15" s="4"/>
      <c r="V15" s="5"/>
      <c r="W15" s="4"/>
      <c r="X15" s="4"/>
      <c r="Y15" s="4"/>
      <c r="Z15" s="4"/>
      <c r="AA15" s="4"/>
      <c r="AB15" s="4"/>
      <c r="AC15" s="4"/>
    </row>
    <row r="16" spans="1:31" x14ac:dyDescent="0.25">
      <c r="D16" s="3"/>
      <c r="E16" s="3"/>
      <c r="F16" s="6"/>
      <c r="I16" s="5"/>
      <c r="K16" s="4"/>
      <c r="L16" s="4"/>
      <c r="M16" s="4"/>
      <c r="N16" s="4"/>
      <c r="P16" s="4"/>
      <c r="Q16" s="4"/>
      <c r="R16" s="4"/>
      <c r="S16" s="4"/>
      <c r="T16" s="4"/>
      <c r="U16" s="4"/>
      <c r="V16" s="5"/>
      <c r="W16" s="4"/>
      <c r="X16" s="4"/>
      <c r="Y16" s="4"/>
      <c r="Z16" s="4"/>
      <c r="AA16" s="4"/>
      <c r="AB16" s="4"/>
      <c r="AC16" s="4"/>
    </row>
    <row r="17" spans="4:31" x14ac:dyDescent="0.25">
      <c r="D17" s="3"/>
      <c r="E17" s="3"/>
      <c r="F17" s="6"/>
      <c r="I17" s="5"/>
      <c r="K17" s="4"/>
      <c r="L17" s="4"/>
      <c r="M17" s="4"/>
      <c r="N17" s="4"/>
      <c r="P17" s="4"/>
      <c r="Q17" s="4"/>
      <c r="R17" s="4"/>
      <c r="S17" s="4"/>
      <c r="T17" s="4"/>
      <c r="U17" s="4"/>
      <c r="W17" s="4"/>
      <c r="X17" s="4"/>
      <c r="Y17" s="4"/>
      <c r="Z17" s="4"/>
      <c r="AA17" s="4"/>
      <c r="AB17" s="4"/>
      <c r="AC17" s="4"/>
    </row>
    <row r="18" spans="4:31" x14ac:dyDescent="0.25">
      <c r="D18" s="3"/>
      <c r="E18" s="3"/>
      <c r="F18" s="6"/>
      <c r="I18" s="5"/>
      <c r="K18" s="4"/>
      <c r="L18" s="4"/>
      <c r="M18" s="4"/>
      <c r="N18" s="4"/>
      <c r="P18" s="4"/>
      <c r="Q18" s="4"/>
      <c r="R18" s="4"/>
      <c r="S18" s="4"/>
      <c r="T18" s="4"/>
      <c r="U18" s="4"/>
      <c r="W18" s="4"/>
      <c r="X18" s="4"/>
      <c r="Y18" s="4"/>
      <c r="Z18" s="4"/>
      <c r="AA18" s="4"/>
      <c r="AB18" s="4"/>
      <c r="AC18" s="4"/>
    </row>
    <row r="19" spans="4:31" x14ac:dyDescent="0.25">
      <c r="D19" s="3"/>
      <c r="E19" s="3"/>
      <c r="F19" s="6"/>
      <c r="I19" s="5"/>
      <c r="K19" s="4"/>
      <c r="L19" s="4"/>
      <c r="M19" s="4"/>
      <c r="N19" s="4"/>
      <c r="P19" s="4"/>
      <c r="Q19" s="4"/>
      <c r="R19" s="4"/>
      <c r="S19" s="4"/>
      <c r="T19" s="4"/>
      <c r="U19" s="4"/>
      <c r="W19" s="4"/>
      <c r="X19" s="4"/>
      <c r="Y19" s="4"/>
      <c r="Z19" s="4"/>
      <c r="AA19" s="4"/>
      <c r="AB19" s="4"/>
      <c r="AC19" s="4"/>
    </row>
    <row r="20" spans="4:31" x14ac:dyDescent="0.25">
      <c r="D20" s="3"/>
      <c r="E20" s="3"/>
      <c r="F20" s="6"/>
      <c r="I20" s="5"/>
      <c r="K20" s="4"/>
      <c r="L20" s="4"/>
      <c r="M20" s="4"/>
      <c r="N20" s="4"/>
      <c r="P20" s="4"/>
      <c r="Q20" s="4"/>
      <c r="R20" s="4"/>
      <c r="S20" s="4"/>
      <c r="T20" s="4"/>
      <c r="U20" s="4"/>
      <c r="W20" s="4"/>
      <c r="X20" s="4"/>
      <c r="Y20" s="4"/>
      <c r="Z20" s="4"/>
      <c r="AA20" s="4"/>
      <c r="AB20" s="4"/>
      <c r="AC20" s="4"/>
    </row>
    <row r="21" spans="4:31" x14ac:dyDescent="0.25">
      <c r="D21" s="3"/>
      <c r="E21" s="3"/>
      <c r="F21" s="6"/>
      <c r="I21" s="5"/>
      <c r="K21" s="4"/>
      <c r="L21" s="4"/>
      <c r="M21" s="4"/>
      <c r="N21" s="4"/>
      <c r="P21" s="4"/>
      <c r="Q21" s="4"/>
      <c r="R21" s="4"/>
      <c r="S21" s="4"/>
      <c r="T21" s="4"/>
      <c r="U21" s="4"/>
      <c r="W21" s="4"/>
      <c r="X21" s="4"/>
      <c r="Y21" s="4"/>
      <c r="Z21" s="4"/>
      <c r="AA21" s="4"/>
      <c r="AB21" s="4"/>
      <c r="AC21" s="4"/>
    </row>
    <row r="22" spans="4:31" x14ac:dyDescent="0.25">
      <c r="D22" s="3"/>
      <c r="E22" s="3"/>
      <c r="F22" s="6"/>
      <c r="I22" s="5"/>
      <c r="K22" s="4"/>
      <c r="L22" s="4"/>
      <c r="M22" s="4"/>
      <c r="N22" s="4"/>
      <c r="P22" s="4"/>
      <c r="Q22" s="4"/>
      <c r="R22" s="4"/>
      <c r="S22" s="4"/>
      <c r="T22" s="4"/>
      <c r="U22" s="4"/>
      <c r="W22" s="4"/>
      <c r="X22" s="4"/>
      <c r="Y22" s="4"/>
      <c r="Z22" s="4"/>
      <c r="AA22" s="4"/>
      <c r="AB22" s="4"/>
      <c r="AC22" s="4"/>
    </row>
    <row r="23" spans="4:31" x14ac:dyDescent="0.25">
      <c r="D23" s="3"/>
      <c r="E23" s="3"/>
      <c r="F23" s="6"/>
      <c r="I23" s="5"/>
      <c r="K23" s="4"/>
      <c r="L23" s="4"/>
      <c r="M23" s="4"/>
      <c r="N23" s="4"/>
      <c r="P23" s="4"/>
      <c r="Q23" s="4"/>
      <c r="R23" s="4"/>
      <c r="S23" s="4"/>
      <c r="T23" s="4"/>
      <c r="U23" s="4"/>
      <c r="W23" s="4"/>
      <c r="X23" s="4"/>
      <c r="Y23" s="4"/>
      <c r="Z23" s="4"/>
      <c r="AA23" s="4"/>
      <c r="AB23" s="4"/>
      <c r="AC23" s="4"/>
    </row>
    <row r="24" spans="4:31" x14ac:dyDescent="0.25">
      <c r="F24" s="6"/>
      <c r="I24" s="5"/>
      <c r="K24" s="4"/>
      <c r="L24" s="4"/>
      <c r="M24" s="4"/>
      <c r="N24" s="4"/>
      <c r="P24" s="4"/>
      <c r="Q24" s="4"/>
      <c r="R24" s="4"/>
      <c r="S24" s="4"/>
      <c r="T24" s="4"/>
      <c r="U24" s="4"/>
      <c r="W24" s="4"/>
      <c r="X24" s="4"/>
      <c r="Y24" s="4"/>
      <c r="Z24" s="4"/>
      <c r="AA24" s="4"/>
      <c r="AB24" s="4"/>
      <c r="AC24" s="4"/>
    </row>
    <row r="25" spans="4:31" x14ac:dyDescent="0.25">
      <c r="F25" s="6"/>
      <c r="I25" s="5"/>
      <c r="K25" s="4"/>
      <c r="L25" s="4"/>
      <c r="M25" s="4"/>
      <c r="N25" s="4"/>
      <c r="P25" s="4"/>
      <c r="Q25" s="4"/>
      <c r="R25" s="4"/>
      <c r="S25" s="4"/>
      <c r="T25" s="4"/>
      <c r="U25" s="4"/>
      <c r="W25" s="4"/>
      <c r="X25" s="4"/>
      <c r="Y25" s="4"/>
      <c r="Z25" s="4"/>
      <c r="AA25" s="4"/>
      <c r="AB25" s="4"/>
      <c r="AC25" s="4"/>
    </row>
    <row r="26" spans="4:31" x14ac:dyDescent="0.25">
      <c r="F26" s="6"/>
      <c r="I26" s="5"/>
      <c r="K26" s="4"/>
      <c r="L26" s="4"/>
      <c r="M26" s="4"/>
      <c r="N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</row>
    <row r="27" spans="4:31" x14ac:dyDescent="0.25">
      <c r="F27" s="6"/>
      <c r="I27" s="5"/>
      <c r="K27" s="4"/>
      <c r="L27" s="4"/>
      <c r="M27" s="4"/>
      <c r="N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E27" s="5"/>
    </row>
    <row r="28" spans="4:31" x14ac:dyDescent="0.25">
      <c r="F28" s="6"/>
      <c r="I28" s="5"/>
      <c r="K28" s="4"/>
      <c r="L28" s="4"/>
      <c r="M28" s="4"/>
      <c r="N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</row>
    <row r="29" spans="4:31" x14ac:dyDescent="0.25">
      <c r="F29" s="6"/>
      <c r="I29" s="5"/>
      <c r="K29" s="4"/>
      <c r="L29" s="4"/>
      <c r="M29" s="4"/>
      <c r="N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</row>
    <row r="30" spans="4:31" x14ac:dyDescent="0.25">
      <c r="F30" s="6"/>
      <c r="I30" s="5"/>
      <c r="K30" s="4"/>
      <c r="L30" s="4"/>
      <c r="M30" s="4"/>
      <c r="N30" s="4"/>
      <c r="P30" s="4"/>
      <c r="Q30" s="4"/>
      <c r="R30" s="4"/>
      <c r="S30" s="4"/>
      <c r="T30" s="4"/>
      <c r="U30" s="4"/>
      <c r="W30" s="4"/>
      <c r="X30" s="4"/>
      <c r="Y30" s="4"/>
      <c r="Z30" s="4"/>
      <c r="AA30" s="4"/>
      <c r="AB30" s="4"/>
      <c r="AC30" s="4"/>
    </row>
    <row r="31" spans="4:31" x14ac:dyDescent="0.25">
      <c r="F31" s="6"/>
      <c r="I31" s="5"/>
      <c r="K31" s="4"/>
      <c r="L31" s="4"/>
      <c r="M31" s="4"/>
      <c r="N31" s="4"/>
      <c r="P31" s="4"/>
      <c r="Q31" s="4"/>
      <c r="R31" s="4"/>
      <c r="S31" s="4"/>
      <c r="T31" s="4"/>
      <c r="U31" s="4"/>
      <c r="W31" s="4"/>
      <c r="X31" s="4"/>
      <c r="Y31" s="4"/>
      <c r="Z31" s="4"/>
      <c r="AA31" s="4"/>
      <c r="AB31" s="4"/>
      <c r="AC31" s="4"/>
    </row>
    <row r="32" spans="4:31" x14ac:dyDescent="0.25">
      <c r="F32" s="6"/>
      <c r="I32" s="5"/>
      <c r="K32" s="4"/>
      <c r="L32" s="4"/>
      <c r="M32" s="4"/>
      <c r="N32" s="4"/>
      <c r="P32" s="4"/>
      <c r="Q32" s="4"/>
      <c r="R32" s="4"/>
      <c r="S32" s="4"/>
      <c r="T32" s="4"/>
      <c r="U32" s="4"/>
      <c r="W32" s="10"/>
      <c r="X32" s="10"/>
      <c r="Y32" s="10"/>
      <c r="Z32" s="10"/>
      <c r="AA32" s="10"/>
      <c r="AB32" s="10"/>
      <c r="AC32" s="10"/>
    </row>
    <row r="33" spans="1:29" x14ac:dyDescent="0.25">
      <c r="A33" s="5"/>
      <c r="B33" s="5"/>
      <c r="F33" s="6"/>
      <c r="I33" s="5"/>
      <c r="K33" s="4"/>
      <c r="L33" s="4"/>
      <c r="M33" s="4"/>
      <c r="N33" s="4"/>
      <c r="P33" s="4"/>
      <c r="Q33" s="4"/>
      <c r="R33" s="4"/>
      <c r="S33" s="4"/>
      <c r="T33" s="4"/>
      <c r="U33" s="4"/>
      <c r="W33" s="4"/>
      <c r="X33" s="4"/>
      <c r="Y33" s="4"/>
      <c r="Z33" s="4"/>
      <c r="AA33" s="4"/>
      <c r="AB33" s="4"/>
      <c r="AC33" s="4"/>
    </row>
    <row r="34" spans="1:29" x14ac:dyDescent="0.25">
      <c r="A34" s="5"/>
      <c r="B34" s="5"/>
      <c r="F34" s="6"/>
      <c r="I34" s="5"/>
      <c r="K34" s="4"/>
      <c r="L34" s="4"/>
      <c r="M34" s="4"/>
      <c r="N34" s="4"/>
      <c r="P34" s="4"/>
      <c r="Q34" s="4"/>
      <c r="R34" s="4"/>
      <c r="S34" s="4"/>
      <c r="T34" s="4"/>
      <c r="U34" s="4"/>
      <c r="W34" s="4"/>
      <c r="X34" s="4"/>
      <c r="Y34" s="4"/>
      <c r="Z34" s="4"/>
      <c r="AA34" s="4"/>
      <c r="AB34" s="4"/>
      <c r="AC34" s="4"/>
    </row>
    <row r="35" spans="1:29" x14ac:dyDescent="0.25">
      <c r="A35" s="5"/>
      <c r="B35" s="5"/>
      <c r="F35" s="6"/>
      <c r="I35" s="5"/>
      <c r="K35" s="4"/>
      <c r="L35" s="4"/>
      <c r="M35" s="4"/>
      <c r="N35" s="4"/>
      <c r="P35" s="4"/>
      <c r="Q35" s="4"/>
      <c r="R35" s="4"/>
      <c r="S35" s="4"/>
      <c r="T35" s="4"/>
      <c r="U35" s="4"/>
      <c r="W35" s="4"/>
      <c r="X35" s="4"/>
      <c r="Y35" s="4"/>
      <c r="Z35" s="4"/>
      <c r="AA35" s="4"/>
      <c r="AB35" s="4"/>
      <c r="AC35" s="4"/>
    </row>
    <row r="36" spans="1:29" x14ac:dyDescent="0.25">
      <c r="A36" s="5"/>
      <c r="B36" s="5"/>
      <c r="F36" s="6"/>
      <c r="I36" s="5"/>
      <c r="K36" s="4"/>
      <c r="L36" s="4"/>
      <c r="M36" s="4"/>
      <c r="N36" s="4"/>
      <c r="P36" s="4"/>
      <c r="Q36" s="4"/>
      <c r="R36" s="4"/>
      <c r="S36" s="4"/>
      <c r="T36" s="4"/>
      <c r="U36" s="4"/>
      <c r="W36" s="4"/>
      <c r="X36" s="4"/>
      <c r="Y36" s="4"/>
      <c r="Z36" s="4"/>
      <c r="AA36" s="4"/>
      <c r="AB36" s="4"/>
      <c r="AC36" s="4"/>
    </row>
    <row r="37" spans="1:29" x14ac:dyDescent="0.25">
      <c r="N37" s="4"/>
    </row>
    <row r="38" spans="1:29" x14ac:dyDescent="0.25">
      <c r="N38" s="4"/>
      <c r="W38" s="10"/>
      <c r="X38" s="10"/>
      <c r="Y38" s="10"/>
      <c r="Z38" s="10"/>
      <c r="AA38" s="10"/>
      <c r="AB38" s="10"/>
      <c r="AC38" s="10"/>
    </row>
    <row r="39" spans="1:29" x14ac:dyDescent="0.25">
      <c r="N39" s="4"/>
      <c r="O39" s="5"/>
      <c r="W39" s="4"/>
      <c r="X39" s="4"/>
      <c r="Y39" s="4"/>
      <c r="Z39" s="4"/>
      <c r="AA39" s="4"/>
      <c r="AB39" s="4"/>
      <c r="AC39" s="4"/>
    </row>
    <row r="40" spans="1:29" s="5" customFormat="1" x14ac:dyDescent="0.25">
      <c r="C40" s="14"/>
      <c r="D40" s="3"/>
      <c r="E40" s="3"/>
      <c r="F40" s="6"/>
      <c r="K40" s="4"/>
      <c r="L40" s="4"/>
      <c r="M40" s="4"/>
      <c r="N40" s="4"/>
      <c r="P40" s="4"/>
      <c r="Q40" s="4"/>
      <c r="R40" s="4"/>
      <c r="S40" s="4"/>
      <c r="T40" s="4"/>
      <c r="U40" s="4"/>
      <c r="W40" s="4"/>
      <c r="X40" s="4"/>
      <c r="Y40" s="4"/>
      <c r="Z40" s="4"/>
      <c r="AA40" s="4"/>
      <c r="AB40" s="4"/>
      <c r="AC40" s="4"/>
    </row>
    <row r="41" spans="1:29" x14ac:dyDescent="0.25">
      <c r="N41" s="4"/>
    </row>
    <row r="42" spans="1:29" x14ac:dyDescent="0.25">
      <c r="N42" s="4"/>
    </row>
    <row r="43" spans="1:29" s="5" customFormat="1" x14ac:dyDescent="0.25">
      <c r="F43" s="6"/>
      <c r="K43" s="4"/>
      <c r="L43" s="4"/>
      <c r="M43" s="4"/>
      <c r="N43" s="4"/>
      <c r="P43" s="4"/>
      <c r="Q43" s="4"/>
      <c r="R43" s="4"/>
      <c r="S43" s="4"/>
      <c r="T43" s="4"/>
      <c r="U43" s="4"/>
      <c r="W43" s="4"/>
      <c r="X43" s="4"/>
      <c r="Y43" s="4"/>
      <c r="Z43" s="4"/>
      <c r="AA43" s="4"/>
      <c r="AB43" s="4"/>
      <c r="AC43" s="4"/>
    </row>
    <row r="44" spans="1:29" x14ac:dyDescent="0.25">
      <c r="F44" s="6"/>
      <c r="G44" s="5"/>
      <c r="H44" s="5"/>
      <c r="I44" s="5"/>
      <c r="J44" s="5"/>
      <c r="K44" s="4"/>
      <c r="L44" s="4"/>
      <c r="M44" s="4"/>
      <c r="N44" s="4"/>
      <c r="O44" s="5"/>
      <c r="P44" s="4"/>
      <c r="Q44" s="4"/>
      <c r="R44" s="4"/>
      <c r="S44" s="4"/>
      <c r="T44" s="4"/>
      <c r="U44" s="4"/>
      <c r="V44" s="5"/>
      <c r="W44" s="4"/>
      <c r="X44" s="4"/>
      <c r="Y44" s="4"/>
      <c r="Z44" s="4"/>
      <c r="AA44" s="4"/>
      <c r="AB44" s="4"/>
      <c r="AC44" s="4"/>
    </row>
    <row r="45" spans="1:29" x14ac:dyDescent="0.25">
      <c r="F45" s="6"/>
      <c r="G45" s="5"/>
      <c r="H45" s="5"/>
      <c r="I45" s="5"/>
      <c r="J45" s="5"/>
      <c r="K45" s="4"/>
      <c r="L45" s="4"/>
      <c r="M45" s="4"/>
      <c r="N45" s="4"/>
      <c r="O45" s="5"/>
      <c r="P45" s="4"/>
      <c r="Q45" s="4"/>
      <c r="R45" s="4"/>
      <c r="S45" s="4"/>
      <c r="T45" s="4"/>
      <c r="U45" s="4"/>
      <c r="V45" s="5"/>
      <c r="W45" s="4"/>
      <c r="X45" s="4"/>
      <c r="Y45" s="4"/>
      <c r="Z45" s="4"/>
      <c r="AA45" s="4"/>
      <c r="AB45" s="4"/>
      <c r="AC45" s="4"/>
    </row>
    <row r="46" spans="1:29" x14ac:dyDescent="0.25">
      <c r="A46" s="5"/>
      <c r="B46" s="5"/>
      <c r="F46" s="6"/>
      <c r="G46" s="5"/>
      <c r="H46" s="5"/>
      <c r="I46" s="5"/>
      <c r="J46" s="5"/>
      <c r="K46" s="4"/>
      <c r="L46" s="4"/>
      <c r="M46" s="4"/>
      <c r="N46" s="4"/>
      <c r="O46" s="5"/>
      <c r="P46" s="4"/>
      <c r="Q46" s="4"/>
      <c r="R46" s="4"/>
      <c r="S46" s="4"/>
      <c r="T46" s="4"/>
      <c r="U46" s="4"/>
      <c r="V46" s="5"/>
      <c r="W46" s="4"/>
      <c r="X46" s="4"/>
      <c r="Y46" s="4"/>
      <c r="Z46" s="4"/>
      <c r="AA46" s="4"/>
      <c r="AB46" s="4"/>
      <c r="AC46" s="4"/>
    </row>
    <row r="47" spans="1:29" x14ac:dyDescent="0.25">
      <c r="N47" s="4"/>
    </row>
    <row r="48" spans="1:29" x14ac:dyDescent="0.25">
      <c r="N48" s="4"/>
    </row>
    <row r="49" spans="14:14" x14ac:dyDescent="0.25">
      <c r="N49" s="4"/>
    </row>
    <row r="50" spans="14:14" x14ac:dyDescent="0.25">
      <c r="N50" s="4"/>
    </row>
    <row r="51" spans="14:14" x14ac:dyDescent="0.25">
      <c r="N51" s="4"/>
    </row>
    <row r="52" spans="14:14" x14ac:dyDescent="0.25">
      <c r="N52" s="4"/>
    </row>
    <row r="53" spans="14:14" x14ac:dyDescent="0.25">
      <c r="N53" s="4"/>
    </row>
    <row r="54" spans="14:14" x14ac:dyDescent="0.25">
      <c r="N54" s="4"/>
    </row>
    <row r="55" spans="14:14" x14ac:dyDescent="0.25">
      <c r="N55" s="4"/>
    </row>
    <row r="56" spans="14:14" x14ac:dyDescent="0.25">
      <c r="N56" s="4"/>
    </row>
    <row r="57" spans="14:14" x14ac:dyDescent="0.25">
      <c r="N57" s="4"/>
    </row>
    <row r="58" spans="14:14" x14ac:dyDescent="0.25">
      <c r="N58" s="4"/>
    </row>
    <row r="59" spans="14:14" x14ac:dyDescent="0.25">
      <c r="N59" s="4"/>
    </row>
    <row r="60" spans="14:14" x14ac:dyDescent="0.25">
      <c r="N60" s="4"/>
    </row>
    <row r="61" spans="14:14" x14ac:dyDescent="0.25">
      <c r="N61" s="4"/>
    </row>
    <row r="62" spans="14:14" x14ac:dyDescent="0.25">
      <c r="N62" s="4"/>
    </row>
    <row r="63" spans="14:14" x14ac:dyDescent="0.25">
      <c r="N63" s="4"/>
    </row>
    <row r="64" spans="14:14" x14ac:dyDescent="0.25">
      <c r="N64" s="4"/>
    </row>
    <row r="65" spans="14:14" x14ac:dyDescent="0.25">
      <c r="N65" s="4"/>
    </row>
    <row r="66" spans="14:14" x14ac:dyDescent="0.25">
      <c r="N66" s="4"/>
    </row>
    <row r="67" spans="14:14" x14ac:dyDescent="0.25">
      <c r="N67" s="4"/>
    </row>
    <row r="68" spans="14:14" x14ac:dyDescent="0.25">
      <c r="N68" s="4"/>
    </row>
    <row r="69" spans="14:14" x14ac:dyDescent="0.25">
      <c r="N69" s="4"/>
    </row>
    <row r="70" spans="14:14" x14ac:dyDescent="0.25">
      <c r="N70" s="4"/>
    </row>
    <row r="71" spans="14:14" x14ac:dyDescent="0.25">
      <c r="N71" s="4"/>
    </row>
    <row r="72" spans="14:14" x14ac:dyDescent="0.25">
      <c r="N72" s="4"/>
    </row>
    <row r="73" spans="14:14" x14ac:dyDescent="0.25">
      <c r="N73" s="4"/>
    </row>
    <row r="74" spans="14:14" x14ac:dyDescent="0.25">
      <c r="N74" s="4"/>
    </row>
    <row r="75" spans="14:14" x14ac:dyDescent="0.25">
      <c r="N75" s="4"/>
    </row>
    <row r="76" spans="14:14" x14ac:dyDescent="0.25">
      <c r="N76" s="4"/>
    </row>
    <row r="77" spans="14:14" x14ac:dyDescent="0.25">
      <c r="N77" s="4"/>
    </row>
    <row r="78" spans="14:14" x14ac:dyDescent="0.25">
      <c r="N78" s="4"/>
    </row>
    <row r="79" spans="14:14" x14ac:dyDescent="0.25">
      <c r="N79" s="4"/>
    </row>
    <row r="80" spans="14:14" x14ac:dyDescent="0.25">
      <c r="N80" s="4"/>
    </row>
    <row r="81" spans="14:14" x14ac:dyDescent="0.25">
      <c r="N81" s="4"/>
    </row>
    <row r="82" spans="14:14" x14ac:dyDescent="0.25">
      <c r="N82" s="4"/>
    </row>
    <row r="83" spans="14:14" x14ac:dyDescent="0.25">
      <c r="N83" s="4"/>
    </row>
    <row r="84" spans="14:14" x14ac:dyDescent="0.25">
      <c r="N84" s="4"/>
    </row>
    <row r="85" spans="14:14" x14ac:dyDescent="0.25">
      <c r="N85" s="4"/>
    </row>
    <row r="86" spans="14:14" x14ac:dyDescent="0.25">
      <c r="N86" s="4"/>
    </row>
    <row r="87" spans="14:14" x14ac:dyDescent="0.25">
      <c r="N87" s="4"/>
    </row>
    <row r="88" spans="14:14" x14ac:dyDescent="0.25">
      <c r="N88" s="4"/>
    </row>
    <row r="89" spans="14:14" x14ac:dyDescent="0.25">
      <c r="N89" s="4"/>
    </row>
    <row r="90" spans="14:14" x14ac:dyDescent="0.25">
      <c r="N90" s="4"/>
    </row>
    <row r="91" spans="14:14" x14ac:dyDescent="0.25">
      <c r="N91" s="4"/>
    </row>
    <row r="92" spans="14:14" x14ac:dyDescent="0.25">
      <c r="N92" s="4"/>
    </row>
    <row r="93" spans="14:14" x14ac:dyDescent="0.25">
      <c r="N93" s="4"/>
    </row>
    <row r="94" spans="14:14" x14ac:dyDescent="0.25">
      <c r="N94" s="4"/>
    </row>
    <row r="95" spans="14:14" x14ac:dyDescent="0.25">
      <c r="N95" s="4"/>
    </row>
    <row r="96" spans="14:14" x14ac:dyDescent="0.25">
      <c r="N96" s="4"/>
    </row>
    <row r="97" spans="14:14" x14ac:dyDescent="0.25">
      <c r="N97" s="4"/>
    </row>
    <row r="98" spans="14:14" x14ac:dyDescent="0.25">
      <c r="N98" s="4"/>
    </row>
    <row r="99" spans="14:14" x14ac:dyDescent="0.25">
      <c r="N99" s="4"/>
    </row>
    <row r="100" spans="14:14" x14ac:dyDescent="0.25">
      <c r="N100" s="4"/>
    </row>
    <row r="101" spans="14:14" x14ac:dyDescent="0.25">
      <c r="N101" s="4"/>
    </row>
    <row r="102" spans="14:14" x14ac:dyDescent="0.25">
      <c r="N102" s="4"/>
    </row>
    <row r="103" spans="14:14" x14ac:dyDescent="0.25">
      <c r="N103" s="4"/>
    </row>
    <row r="104" spans="14:14" x14ac:dyDescent="0.25">
      <c r="N104" s="4"/>
    </row>
    <row r="105" spans="14:14" x14ac:dyDescent="0.25">
      <c r="N105" s="4"/>
    </row>
    <row r="106" spans="14:14" x14ac:dyDescent="0.25">
      <c r="N106" s="4"/>
    </row>
    <row r="107" spans="14:14" x14ac:dyDescent="0.25">
      <c r="N107" s="4"/>
    </row>
    <row r="108" spans="14:14" x14ac:dyDescent="0.25">
      <c r="N108" s="4"/>
    </row>
    <row r="109" spans="14:14" x14ac:dyDescent="0.25">
      <c r="N109" s="4"/>
    </row>
    <row r="110" spans="14:14" x14ac:dyDescent="0.25">
      <c r="N110" s="4"/>
    </row>
    <row r="111" spans="14:14" x14ac:dyDescent="0.25">
      <c r="N111" s="4"/>
    </row>
    <row r="112" spans="14:14" x14ac:dyDescent="0.25">
      <c r="N112" s="4"/>
    </row>
    <row r="113" spans="14:14" x14ac:dyDescent="0.25">
      <c r="N113" s="4"/>
    </row>
    <row r="114" spans="14:14" x14ac:dyDescent="0.25">
      <c r="N114" s="4"/>
    </row>
    <row r="115" spans="14:14" x14ac:dyDescent="0.25">
      <c r="N115" s="4"/>
    </row>
    <row r="116" spans="14:14" x14ac:dyDescent="0.25">
      <c r="N116" s="4"/>
    </row>
    <row r="117" spans="14:14" x14ac:dyDescent="0.25">
      <c r="N117" s="4"/>
    </row>
    <row r="118" spans="14:14" x14ac:dyDescent="0.25">
      <c r="N118" s="4"/>
    </row>
    <row r="119" spans="14:14" x14ac:dyDescent="0.25">
      <c r="N119" s="4"/>
    </row>
    <row r="120" spans="14:14" x14ac:dyDescent="0.25">
      <c r="N120" s="4"/>
    </row>
    <row r="121" spans="14:14" x14ac:dyDescent="0.25">
      <c r="N121" s="4"/>
    </row>
    <row r="122" spans="14:14" x14ac:dyDescent="0.25">
      <c r="N122" s="4"/>
    </row>
    <row r="123" spans="14:14" x14ac:dyDescent="0.25">
      <c r="N123" s="4"/>
    </row>
    <row r="124" spans="14:14" x14ac:dyDescent="0.25">
      <c r="N124" s="4"/>
    </row>
    <row r="125" spans="14:14" x14ac:dyDescent="0.25">
      <c r="N125" s="4"/>
    </row>
    <row r="126" spans="14:14" x14ac:dyDescent="0.25">
      <c r="N126" s="4"/>
    </row>
    <row r="127" spans="14:14" x14ac:dyDescent="0.25">
      <c r="N127" s="4"/>
    </row>
    <row r="128" spans="14:14" x14ac:dyDescent="0.25">
      <c r="N128" s="4"/>
    </row>
    <row r="129" spans="14:14" x14ac:dyDescent="0.25">
      <c r="N129" s="4"/>
    </row>
    <row r="130" spans="14:14" x14ac:dyDescent="0.25">
      <c r="N130" s="4"/>
    </row>
    <row r="131" spans="14:14" x14ac:dyDescent="0.25">
      <c r="N131" s="4"/>
    </row>
    <row r="132" spans="14:14" x14ac:dyDescent="0.25">
      <c r="N132" s="4"/>
    </row>
    <row r="133" spans="14:14" x14ac:dyDescent="0.25">
      <c r="N133" s="4"/>
    </row>
    <row r="134" spans="14:14" x14ac:dyDescent="0.25">
      <c r="N134" s="4"/>
    </row>
    <row r="135" spans="14:14" x14ac:dyDescent="0.25">
      <c r="N135" s="4"/>
    </row>
    <row r="136" spans="14:14" x14ac:dyDescent="0.25">
      <c r="N136" s="4"/>
    </row>
    <row r="137" spans="14:14" x14ac:dyDescent="0.25">
      <c r="N137" s="4"/>
    </row>
    <row r="138" spans="14:14" x14ac:dyDescent="0.25">
      <c r="N138" s="4"/>
    </row>
    <row r="139" spans="14:14" x14ac:dyDescent="0.25">
      <c r="N139" s="4"/>
    </row>
    <row r="140" spans="14:14" x14ac:dyDescent="0.25">
      <c r="N140" s="4"/>
    </row>
    <row r="141" spans="14:14" x14ac:dyDescent="0.25">
      <c r="N141" s="4"/>
    </row>
    <row r="142" spans="14:14" x14ac:dyDescent="0.25">
      <c r="N142" s="4"/>
    </row>
    <row r="143" spans="14:14" x14ac:dyDescent="0.25">
      <c r="N143" s="4"/>
    </row>
    <row r="144" spans="14:14" x14ac:dyDescent="0.25">
      <c r="N144" s="4"/>
    </row>
    <row r="145" spans="14:14" x14ac:dyDescent="0.25">
      <c r="N145" s="4"/>
    </row>
    <row r="146" spans="14:14" x14ac:dyDescent="0.25">
      <c r="N146" s="4"/>
    </row>
    <row r="147" spans="14:14" x14ac:dyDescent="0.25">
      <c r="N147" s="4"/>
    </row>
    <row r="148" spans="14:14" x14ac:dyDescent="0.25">
      <c r="N148" s="4"/>
    </row>
    <row r="149" spans="14:14" x14ac:dyDescent="0.25">
      <c r="N149" s="4"/>
    </row>
    <row r="150" spans="14:14" x14ac:dyDescent="0.25">
      <c r="N150" s="4"/>
    </row>
    <row r="151" spans="14:14" x14ac:dyDescent="0.25">
      <c r="N151" s="4"/>
    </row>
    <row r="152" spans="14:14" x14ac:dyDescent="0.25">
      <c r="N152" s="4"/>
    </row>
    <row r="153" spans="14:14" x14ac:dyDescent="0.25">
      <c r="N153" s="4"/>
    </row>
    <row r="154" spans="14:14" x14ac:dyDescent="0.25">
      <c r="N154" s="4"/>
    </row>
    <row r="155" spans="14:14" x14ac:dyDescent="0.25">
      <c r="N155" s="4"/>
    </row>
    <row r="156" spans="14:14" x14ac:dyDescent="0.25">
      <c r="N156" s="4"/>
    </row>
    <row r="157" spans="14:14" x14ac:dyDescent="0.25">
      <c r="N157" s="4"/>
    </row>
    <row r="158" spans="14:14" x14ac:dyDescent="0.25">
      <c r="N158" s="4"/>
    </row>
    <row r="159" spans="14:14" x14ac:dyDescent="0.25">
      <c r="N159" s="4"/>
    </row>
    <row r="160" spans="14:14" x14ac:dyDescent="0.25">
      <c r="N160" s="4"/>
    </row>
    <row r="161" spans="14:14" x14ac:dyDescent="0.25">
      <c r="N161" s="4"/>
    </row>
    <row r="162" spans="14:14" x14ac:dyDescent="0.25">
      <c r="N162" s="4"/>
    </row>
    <row r="163" spans="14:14" x14ac:dyDescent="0.25">
      <c r="N163" s="4"/>
    </row>
    <row r="164" spans="14:14" x14ac:dyDescent="0.25">
      <c r="N164" s="4"/>
    </row>
    <row r="165" spans="14:14" x14ac:dyDescent="0.25">
      <c r="N165" s="4"/>
    </row>
    <row r="166" spans="14:14" x14ac:dyDescent="0.25">
      <c r="N166" s="4"/>
    </row>
    <row r="167" spans="14:14" x14ac:dyDescent="0.25">
      <c r="N167" s="4"/>
    </row>
    <row r="168" spans="14:14" x14ac:dyDescent="0.25">
      <c r="N168" s="4"/>
    </row>
    <row r="169" spans="14:14" x14ac:dyDescent="0.25">
      <c r="N169" s="4"/>
    </row>
    <row r="170" spans="14:14" x14ac:dyDescent="0.25">
      <c r="N170" s="4"/>
    </row>
    <row r="171" spans="14:14" x14ac:dyDescent="0.25">
      <c r="N171" s="4"/>
    </row>
    <row r="172" spans="14:14" x14ac:dyDescent="0.25">
      <c r="N172" s="4"/>
    </row>
    <row r="173" spans="14:14" x14ac:dyDescent="0.25">
      <c r="N173" s="4"/>
    </row>
    <row r="174" spans="14:14" x14ac:dyDescent="0.25">
      <c r="N174" s="4"/>
    </row>
    <row r="175" spans="14:14" x14ac:dyDescent="0.25">
      <c r="N175" s="4"/>
    </row>
    <row r="176" spans="14:14" x14ac:dyDescent="0.25">
      <c r="N176" s="4"/>
    </row>
    <row r="177" spans="14:14" x14ac:dyDescent="0.25">
      <c r="N177" s="4"/>
    </row>
    <row r="178" spans="14:14" x14ac:dyDescent="0.25">
      <c r="N178" s="4"/>
    </row>
    <row r="179" spans="14:14" x14ac:dyDescent="0.25">
      <c r="N179" s="4"/>
    </row>
    <row r="180" spans="14:14" x14ac:dyDescent="0.25">
      <c r="N180" s="4"/>
    </row>
    <row r="181" spans="14:14" x14ac:dyDescent="0.25">
      <c r="N181" s="4"/>
    </row>
    <row r="182" spans="14:14" x14ac:dyDescent="0.25">
      <c r="N182" s="4"/>
    </row>
    <row r="183" spans="14:14" x14ac:dyDescent="0.25">
      <c r="N183" s="4"/>
    </row>
    <row r="184" spans="14:14" x14ac:dyDescent="0.25">
      <c r="N184" s="4"/>
    </row>
    <row r="185" spans="14:14" x14ac:dyDescent="0.25">
      <c r="N185" s="4"/>
    </row>
    <row r="186" spans="14:14" x14ac:dyDescent="0.25">
      <c r="N186" s="4"/>
    </row>
    <row r="187" spans="14:14" x14ac:dyDescent="0.25">
      <c r="N187" s="4"/>
    </row>
    <row r="188" spans="14:14" x14ac:dyDescent="0.25">
      <c r="N188" s="4"/>
    </row>
    <row r="189" spans="14:14" x14ac:dyDescent="0.25">
      <c r="N189" s="4"/>
    </row>
    <row r="190" spans="14:14" x14ac:dyDescent="0.25">
      <c r="N190" s="4"/>
    </row>
    <row r="191" spans="14:14" x14ac:dyDescent="0.25">
      <c r="N191" s="4"/>
    </row>
    <row r="192" spans="14:14" x14ac:dyDescent="0.25">
      <c r="N192" s="4"/>
    </row>
    <row r="193" spans="14:14" x14ac:dyDescent="0.25">
      <c r="N193" s="4"/>
    </row>
    <row r="194" spans="14:14" x14ac:dyDescent="0.25">
      <c r="N194" s="4"/>
    </row>
    <row r="195" spans="14:14" x14ac:dyDescent="0.25">
      <c r="N195" s="4"/>
    </row>
    <row r="196" spans="14:14" x14ac:dyDescent="0.25">
      <c r="N196" s="4"/>
    </row>
    <row r="197" spans="14:14" x14ac:dyDescent="0.25">
      <c r="N197" s="4"/>
    </row>
    <row r="198" spans="14:14" x14ac:dyDescent="0.25">
      <c r="N198" s="4"/>
    </row>
    <row r="199" spans="14:14" x14ac:dyDescent="0.25">
      <c r="N199" s="4"/>
    </row>
    <row r="200" spans="14:14" x14ac:dyDescent="0.25">
      <c r="N200" s="4"/>
    </row>
    <row r="201" spans="14:14" x14ac:dyDescent="0.25">
      <c r="N201" s="4"/>
    </row>
    <row r="202" spans="14:14" x14ac:dyDescent="0.25">
      <c r="N202" s="4"/>
    </row>
    <row r="203" spans="14:14" x14ac:dyDescent="0.25">
      <c r="N203" s="4"/>
    </row>
    <row r="204" spans="14:14" x14ac:dyDescent="0.25">
      <c r="N204" s="4"/>
    </row>
    <row r="205" spans="14:14" x14ac:dyDescent="0.25">
      <c r="N205" s="4"/>
    </row>
    <row r="206" spans="14:14" x14ac:dyDescent="0.25">
      <c r="N206" s="4"/>
    </row>
    <row r="207" spans="14:14" x14ac:dyDescent="0.25">
      <c r="N207" s="4"/>
    </row>
    <row r="208" spans="14:14" x14ac:dyDescent="0.25">
      <c r="N208" s="4"/>
    </row>
    <row r="209" spans="14:14" x14ac:dyDescent="0.25">
      <c r="N209" s="4"/>
    </row>
    <row r="210" spans="14:14" x14ac:dyDescent="0.25">
      <c r="N210" s="4"/>
    </row>
    <row r="211" spans="14:14" x14ac:dyDescent="0.25">
      <c r="N211" s="4"/>
    </row>
    <row r="212" spans="14:14" x14ac:dyDescent="0.25">
      <c r="N212" s="4"/>
    </row>
    <row r="213" spans="14:14" x14ac:dyDescent="0.25">
      <c r="N213" s="4"/>
    </row>
    <row r="214" spans="14:14" x14ac:dyDescent="0.25">
      <c r="N214" s="4"/>
    </row>
    <row r="215" spans="14:14" x14ac:dyDescent="0.25">
      <c r="N215" s="4"/>
    </row>
    <row r="216" spans="14:14" x14ac:dyDescent="0.25">
      <c r="N216" s="4"/>
    </row>
    <row r="217" spans="14:14" x14ac:dyDescent="0.25">
      <c r="N217" s="4"/>
    </row>
    <row r="218" spans="14:14" x14ac:dyDescent="0.25">
      <c r="N218" s="4"/>
    </row>
    <row r="219" spans="14:14" x14ac:dyDescent="0.25">
      <c r="N219" s="4"/>
    </row>
    <row r="220" spans="14:14" x14ac:dyDescent="0.25">
      <c r="N220" s="4"/>
    </row>
    <row r="221" spans="14:14" x14ac:dyDescent="0.25">
      <c r="N221" s="4"/>
    </row>
    <row r="222" spans="14:14" x14ac:dyDescent="0.25">
      <c r="N222" s="4"/>
    </row>
    <row r="223" spans="14:14" x14ac:dyDescent="0.25">
      <c r="N223" s="4"/>
    </row>
    <row r="224" spans="14:14" x14ac:dyDescent="0.25">
      <c r="N224" s="4"/>
    </row>
    <row r="225" spans="14:14" x14ac:dyDescent="0.25">
      <c r="N225" s="4"/>
    </row>
    <row r="226" spans="14:14" x14ac:dyDescent="0.25">
      <c r="N226" s="4"/>
    </row>
    <row r="227" spans="14:14" x14ac:dyDescent="0.25">
      <c r="N227" s="4"/>
    </row>
    <row r="228" spans="14:14" x14ac:dyDescent="0.25">
      <c r="N228" s="4"/>
    </row>
    <row r="229" spans="14:14" x14ac:dyDescent="0.25">
      <c r="N229" s="4"/>
    </row>
    <row r="230" spans="14:14" x14ac:dyDescent="0.25">
      <c r="N230" s="4"/>
    </row>
    <row r="231" spans="14:14" x14ac:dyDescent="0.25">
      <c r="N231" s="4"/>
    </row>
    <row r="232" spans="14:14" x14ac:dyDescent="0.25">
      <c r="N232" s="4"/>
    </row>
    <row r="233" spans="14:14" x14ac:dyDescent="0.25">
      <c r="N233" s="4"/>
    </row>
    <row r="234" spans="14:14" x14ac:dyDescent="0.25">
      <c r="N234" s="4"/>
    </row>
    <row r="235" spans="14:14" x14ac:dyDescent="0.25">
      <c r="N235" s="4"/>
    </row>
    <row r="236" spans="14:14" x14ac:dyDescent="0.25">
      <c r="N236" s="4"/>
    </row>
    <row r="237" spans="14:14" x14ac:dyDescent="0.25">
      <c r="N237" s="4"/>
    </row>
    <row r="238" spans="14:14" x14ac:dyDescent="0.25">
      <c r="N238" s="4"/>
    </row>
    <row r="239" spans="14:14" x14ac:dyDescent="0.25">
      <c r="N239" s="4"/>
    </row>
    <row r="240" spans="14:14" x14ac:dyDescent="0.25">
      <c r="N240" s="4"/>
    </row>
    <row r="241" spans="14:14" x14ac:dyDescent="0.25">
      <c r="N241" s="4"/>
    </row>
    <row r="242" spans="14:14" x14ac:dyDescent="0.25">
      <c r="N242" s="4"/>
    </row>
    <row r="243" spans="14:14" x14ac:dyDescent="0.25">
      <c r="N243" s="4"/>
    </row>
    <row r="244" spans="14:14" x14ac:dyDescent="0.25">
      <c r="N244" s="4"/>
    </row>
    <row r="245" spans="14:14" x14ac:dyDescent="0.25">
      <c r="N245" s="4"/>
    </row>
    <row r="246" spans="14:14" x14ac:dyDescent="0.25">
      <c r="N246" s="4"/>
    </row>
    <row r="247" spans="14:14" x14ac:dyDescent="0.25">
      <c r="N247" s="4"/>
    </row>
    <row r="248" spans="14:14" x14ac:dyDescent="0.25">
      <c r="N248" s="4"/>
    </row>
    <row r="249" spans="14:14" x14ac:dyDescent="0.25">
      <c r="N249" s="4"/>
    </row>
    <row r="250" spans="14:14" x14ac:dyDescent="0.25">
      <c r="N250" s="4"/>
    </row>
    <row r="251" spans="14:14" x14ac:dyDescent="0.25">
      <c r="N251" s="4"/>
    </row>
    <row r="252" spans="14:14" x14ac:dyDescent="0.25">
      <c r="N252" s="4"/>
    </row>
    <row r="253" spans="14:14" x14ac:dyDescent="0.25">
      <c r="N253" s="4"/>
    </row>
    <row r="254" spans="14:14" x14ac:dyDescent="0.25">
      <c r="N254" s="4"/>
    </row>
    <row r="255" spans="14:14" x14ac:dyDescent="0.25">
      <c r="N255" s="4"/>
    </row>
    <row r="256" spans="14:14" x14ac:dyDescent="0.25">
      <c r="N256" s="4"/>
    </row>
    <row r="257" spans="14:14" x14ac:dyDescent="0.25">
      <c r="N257" s="4"/>
    </row>
    <row r="258" spans="14:14" x14ac:dyDescent="0.25">
      <c r="N258" s="4"/>
    </row>
    <row r="259" spans="14:14" x14ac:dyDescent="0.25">
      <c r="N259" s="4"/>
    </row>
    <row r="260" spans="14:14" x14ac:dyDescent="0.25">
      <c r="N260" s="4"/>
    </row>
    <row r="261" spans="14:14" x14ac:dyDescent="0.25">
      <c r="N261" s="4"/>
    </row>
    <row r="262" spans="14:14" x14ac:dyDescent="0.25">
      <c r="N262" s="4"/>
    </row>
    <row r="263" spans="14:14" x14ac:dyDescent="0.25">
      <c r="N263" s="4"/>
    </row>
    <row r="264" spans="14:14" x14ac:dyDescent="0.25">
      <c r="N264" s="4"/>
    </row>
    <row r="265" spans="14:14" x14ac:dyDescent="0.25">
      <c r="N265" s="4"/>
    </row>
    <row r="266" spans="14:14" x14ac:dyDescent="0.25">
      <c r="N266" s="4"/>
    </row>
    <row r="267" spans="14:14" x14ac:dyDescent="0.25">
      <c r="N267" s="4"/>
    </row>
    <row r="268" spans="14:14" x14ac:dyDescent="0.25">
      <c r="N268" s="4"/>
    </row>
    <row r="269" spans="14:14" x14ac:dyDescent="0.25">
      <c r="N269" s="4"/>
    </row>
    <row r="270" spans="14:14" x14ac:dyDescent="0.25">
      <c r="N270" s="4"/>
    </row>
    <row r="271" spans="14:14" x14ac:dyDescent="0.25">
      <c r="N271" s="4"/>
    </row>
    <row r="272" spans="14:14" x14ac:dyDescent="0.25">
      <c r="N272" s="4"/>
    </row>
    <row r="273" spans="14:14" x14ac:dyDescent="0.25">
      <c r="N273" s="4"/>
    </row>
    <row r="274" spans="14:14" x14ac:dyDescent="0.25">
      <c r="N274" s="4"/>
    </row>
    <row r="275" spans="14:14" x14ac:dyDescent="0.25">
      <c r="N275" s="4"/>
    </row>
    <row r="276" spans="14:14" x14ac:dyDescent="0.25">
      <c r="N276" s="4"/>
    </row>
    <row r="277" spans="14:14" x14ac:dyDescent="0.25">
      <c r="N277" s="4"/>
    </row>
    <row r="278" spans="14:14" x14ac:dyDescent="0.25">
      <c r="N278" s="4"/>
    </row>
    <row r="279" spans="14:14" x14ac:dyDescent="0.25">
      <c r="N279" s="4"/>
    </row>
    <row r="280" spans="14:14" x14ac:dyDescent="0.25">
      <c r="N280" s="4"/>
    </row>
    <row r="281" spans="14:14" x14ac:dyDescent="0.25">
      <c r="N281" s="4"/>
    </row>
    <row r="282" spans="14:14" x14ac:dyDescent="0.25">
      <c r="N282" s="4"/>
    </row>
    <row r="283" spans="14:14" x14ac:dyDescent="0.25">
      <c r="N283" s="4"/>
    </row>
    <row r="284" spans="14:14" x14ac:dyDescent="0.25">
      <c r="N284" s="4"/>
    </row>
    <row r="285" spans="14:14" x14ac:dyDescent="0.25">
      <c r="N285" s="4"/>
    </row>
    <row r="286" spans="14:14" x14ac:dyDescent="0.25">
      <c r="N286" s="4"/>
    </row>
    <row r="287" spans="14:14" x14ac:dyDescent="0.25">
      <c r="N287" s="4"/>
    </row>
    <row r="288" spans="14:14" x14ac:dyDescent="0.25">
      <c r="N288" s="4"/>
    </row>
    <row r="289" spans="14:14" x14ac:dyDescent="0.25">
      <c r="N289" s="4"/>
    </row>
    <row r="290" spans="14:14" x14ac:dyDescent="0.25">
      <c r="N290" s="4"/>
    </row>
    <row r="291" spans="14:14" x14ac:dyDescent="0.25">
      <c r="N291" s="4"/>
    </row>
    <row r="292" spans="14:14" x14ac:dyDescent="0.25">
      <c r="N292" s="4"/>
    </row>
    <row r="293" spans="14:14" x14ac:dyDescent="0.25">
      <c r="N293" s="4"/>
    </row>
    <row r="294" spans="14:14" x14ac:dyDescent="0.25">
      <c r="N294" s="4"/>
    </row>
    <row r="295" spans="14:14" x14ac:dyDescent="0.25">
      <c r="N295" s="4"/>
    </row>
    <row r="296" spans="14:14" x14ac:dyDescent="0.25">
      <c r="N296" s="4"/>
    </row>
    <row r="297" spans="14:14" x14ac:dyDescent="0.25">
      <c r="N297" s="4"/>
    </row>
    <row r="298" spans="14:14" x14ac:dyDescent="0.25">
      <c r="N298" s="4"/>
    </row>
    <row r="299" spans="14:14" x14ac:dyDescent="0.25">
      <c r="N299" s="4"/>
    </row>
    <row r="300" spans="14:14" x14ac:dyDescent="0.25">
      <c r="N300" s="4"/>
    </row>
    <row r="301" spans="14:14" x14ac:dyDescent="0.25">
      <c r="N301" s="4"/>
    </row>
    <row r="302" spans="14:14" x14ac:dyDescent="0.25">
      <c r="N302" s="4"/>
    </row>
    <row r="303" spans="14:14" x14ac:dyDescent="0.25">
      <c r="N303" s="4"/>
    </row>
    <row r="304" spans="14:14" x14ac:dyDescent="0.25">
      <c r="N304" s="4"/>
    </row>
    <row r="305" spans="14:14" x14ac:dyDescent="0.25">
      <c r="N305" s="4"/>
    </row>
    <row r="306" spans="14:14" x14ac:dyDescent="0.25">
      <c r="N306" s="4"/>
    </row>
    <row r="307" spans="14:14" x14ac:dyDescent="0.25">
      <c r="N307" s="4"/>
    </row>
    <row r="308" spans="14:14" x14ac:dyDescent="0.25">
      <c r="N308" s="4"/>
    </row>
    <row r="309" spans="14:14" x14ac:dyDescent="0.25">
      <c r="N309" s="4"/>
    </row>
    <row r="310" spans="14:14" x14ac:dyDescent="0.25">
      <c r="N310" s="4"/>
    </row>
    <row r="311" spans="14:14" x14ac:dyDescent="0.25">
      <c r="N311" s="4"/>
    </row>
    <row r="312" spans="14:14" x14ac:dyDescent="0.25">
      <c r="N312" s="4"/>
    </row>
    <row r="313" spans="14:14" x14ac:dyDescent="0.25">
      <c r="N313" s="4"/>
    </row>
    <row r="314" spans="14:14" x14ac:dyDescent="0.25">
      <c r="N314" s="4"/>
    </row>
    <row r="315" spans="14:14" x14ac:dyDescent="0.25">
      <c r="N315" s="4"/>
    </row>
    <row r="316" spans="14:14" x14ac:dyDescent="0.25">
      <c r="N316" s="4"/>
    </row>
    <row r="317" spans="14:14" x14ac:dyDescent="0.25">
      <c r="N317" s="4"/>
    </row>
    <row r="318" spans="14:14" x14ac:dyDescent="0.25">
      <c r="N318" s="4"/>
    </row>
    <row r="319" spans="14:14" x14ac:dyDescent="0.25">
      <c r="N319" s="4"/>
    </row>
    <row r="320" spans="14:14" x14ac:dyDescent="0.25">
      <c r="N320" s="4"/>
    </row>
    <row r="321" spans="14:14" x14ac:dyDescent="0.25">
      <c r="N321" s="4"/>
    </row>
    <row r="322" spans="14:14" x14ac:dyDescent="0.25">
      <c r="N322" s="4"/>
    </row>
    <row r="323" spans="14:14" x14ac:dyDescent="0.25">
      <c r="N323" s="4"/>
    </row>
    <row r="324" spans="14:14" x14ac:dyDescent="0.25">
      <c r="N324" s="4"/>
    </row>
    <row r="325" spans="14:14" x14ac:dyDescent="0.25">
      <c r="N325" s="4"/>
    </row>
    <row r="326" spans="14:14" x14ac:dyDescent="0.25">
      <c r="N326" s="4"/>
    </row>
    <row r="327" spans="14:14" x14ac:dyDescent="0.25">
      <c r="N327" s="4"/>
    </row>
    <row r="328" spans="14:14" x14ac:dyDescent="0.25">
      <c r="N328" s="4"/>
    </row>
    <row r="329" spans="14:14" x14ac:dyDescent="0.25">
      <c r="N329" s="4"/>
    </row>
    <row r="330" spans="14:14" x14ac:dyDescent="0.25">
      <c r="N330" s="4"/>
    </row>
    <row r="331" spans="14:14" x14ac:dyDescent="0.25">
      <c r="N331" s="4"/>
    </row>
    <row r="332" spans="14:14" x14ac:dyDescent="0.25">
      <c r="N332" s="4"/>
    </row>
    <row r="333" spans="14:14" x14ac:dyDescent="0.25">
      <c r="N333" s="4"/>
    </row>
    <row r="334" spans="14:14" x14ac:dyDescent="0.25">
      <c r="N334" s="4"/>
    </row>
    <row r="335" spans="14:14" x14ac:dyDescent="0.25">
      <c r="N335" s="4"/>
    </row>
    <row r="336" spans="14:14" x14ac:dyDescent="0.25">
      <c r="N336" s="4"/>
    </row>
    <row r="337" spans="14:14" x14ac:dyDescent="0.25">
      <c r="N337" s="4"/>
    </row>
    <row r="338" spans="14:14" x14ac:dyDescent="0.25">
      <c r="N338" s="4"/>
    </row>
    <row r="339" spans="14:14" x14ac:dyDescent="0.25">
      <c r="N339" s="4"/>
    </row>
    <row r="340" spans="14:14" x14ac:dyDescent="0.25">
      <c r="N340" s="4"/>
    </row>
    <row r="341" spans="14:14" x14ac:dyDescent="0.25">
      <c r="N341" s="4"/>
    </row>
    <row r="342" spans="14:14" x14ac:dyDescent="0.25">
      <c r="N342" s="4"/>
    </row>
    <row r="343" spans="14:14" x14ac:dyDescent="0.25">
      <c r="N343" s="4"/>
    </row>
    <row r="344" spans="14:14" x14ac:dyDescent="0.25">
      <c r="N344" s="4"/>
    </row>
    <row r="345" spans="14:14" x14ac:dyDescent="0.25">
      <c r="N345" s="4"/>
    </row>
    <row r="346" spans="14:14" x14ac:dyDescent="0.25">
      <c r="N346" s="4"/>
    </row>
    <row r="347" spans="14:14" x14ac:dyDescent="0.25">
      <c r="N347" s="4"/>
    </row>
    <row r="348" spans="14:14" x14ac:dyDescent="0.25">
      <c r="N348" s="4"/>
    </row>
    <row r="349" spans="14:14" x14ac:dyDescent="0.25">
      <c r="N349" s="4"/>
    </row>
    <row r="350" spans="14:14" x14ac:dyDescent="0.25">
      <c r="N350" s="4"/>
    </row>
    <row r="351" spans="14:14" x14ac:dyDescent="0.25">
      <c r="N351" s="4"/>
    </row>
    <row r="352" spans="14:14" x14ac:dyDescent="0.25">
      <c r="N352" s="4"/>
    </row>
    <row r="353" spans="14:14" x14ac:dyDescent="0.25">
      <c r="N353" s="4"/>
    </row>
    <row r="354" spans="14:14" x14ac:dyDescent="0.25">
      <c r="N354" s="4"/>
    </row>
    <row r="355" spans="14:14" x14ac:dyDescent="0.25">
      <c r="N355" s="4"/>
    </row>
    <row r="356" spans="14:14" x14ac:dyDescent="0.25">
      <c r="N356" s="4"/>
    </row>
    <row r="357" spans="14:14" x14ac:dyDescent="0.25">
      <c r="N357" s="4"/>
    </row>
    <row r="358" spans="14:14" x14ac:dyDescent="0.25">
      <c r="N358" s="4"/>
    </row>
    <row r="359" spans="14:14" x14ac:dyDescent="0.25">
      <c r="N359" s="4"/>
    </row>
    <row r="360" spans="14:14" x14ac:dyDescent="0.25">
      <c r="N360" s="4"/>
    </row>
    <row r="361" spans="14:14" x14ac:dyDescent="0.25">
      <c r="N361" s="4"/>
    </row>
    <row r="362" spans="14:14" x14ac:dyDescent="0.25">
      <c r="N362" s="4"/>
    </row>
    <row r="363" spans="14:14" x14ac:dyDescent="0.25">
      <c r="N363" s="4"/>
    </row>
    <row r="364" spans="14:14" x14ac:dyDescent="0.25">
      <c r="N364" s="4"/>
    </row>
    <row r="365" spans="14:14" x14ac:dyDescent="0.25">
      <c r="N365" s="4"/>
    </row>
    <row r="366" spans="14:14" x14ac:dyDescent="0.25">
      <c r="N366" s="4"/>
    </row>
    <row r="367" spans="14:14" x14ac:dyDescent="0.25">
      <c r="N367" s="4"/>
    </row>
    <row r="368" spans="14:14" x14ac:dyDescent="0.25">
      <c r="N368" s="4"/>
    </row>
    <row r="369" spans="14:14" x14ac:dyDescent="0.25">
      <c r="N369" s="4"/>
    </row>
    <row r="370" spans="14:14" x14ac:dyDescent="0.25">
      <c r="N370" s="4"/>
    </row>
    <row r="371" spans="14:14" x14ac:dyDescent="0.25">
      <c r="N371" s="4"/>
    </row>
    <row r="372" spans="14:14" x14ac:dyDescent="0.25">
      <c r="N372" s="4"/>
    </row>
    <row r="373" spans="14:14" x14ac:dyDescent="0.25">
      <c r="N373" s="4"/>
    </row>
    <row r="374" spans="14:14" x14ac:dyDescent="0.25">
      <c r="N374" s="4"/>
    </row>
    <row r="375" spans="14:14" x14ac:dyDescent="0.25">
      <c r="N375" s="4"/>
    </row>
    <row r="376" spans="14:14" x14ac:dyDescent="0.25">
      <c r="N376" s="4"/>
    </row>
    <row r="377" spans="14:14" x14ac:dyDescent="0.25">
      <c r="N377" s="4"/>
    </row>
    <row r="378" spans="14:14" x14ac:dyDescent="0.25">
      <c r="N378" s="4"/>
    </row>
    <row r="379" spans="14:14" x14ac:dyDescent="0.25">
      <c r="N379" s="4"/>
    </row>
    <row r="380" spans="14:14" x14ac:dyDescent="0.25">
      <c r="N380" s="4"/>
    </row>
    <row r="381" spans="14:14" x14ac:dyDescent="0.25">
      <c r="N381" s="4"/>
    </row>
    <row r="382" spans="14:14" x14ac:dyDescent="0.25">
      <c r="N382" s="4"/>
    </row>
    <row r="383" spans="14:14" x14ac:dyDescent="0.25">
      <c r="N383" s="4"/>
    </row>
    <row r="384" spans="14:14" x14ac:dyDescent="0.25">
      <c r="N384" s="4"/>
    </row>
    <row r="385" spans="14:14" x14ac:dyDescent="0.25">
      <c r="N385" s="4"/>
    </row>
    <row r="386" spans="14:14" x14ac:dyDescent="0.25">
      <c r="N386" s="4"/>
    </row>
    <row r="387" spans="14:14" x14ac:dyDescent="0.25">
      <c r="N387" s="4"/>
    </row>
    <row r="388" spans="14:14" x14ac:dyDescent="0.25">
      <c r="N388" s="4"/>
    </row>
    <row r="389" spans="14:14" x14ac:dyDescent="0.25">
      <c r="N389" s="4"/>
    </row>
    <row r="390" spans="14:14" x14ac:dyDescent="0.25">
      <c r="N390" s="4"/>
    </row>
    <row r="391" spans="14:14" x14ac:dyDescent="0.25">
      <c r="N391" s="4"/>
    </row>
    <row r="392" spans="14:14" x14ac:dyDescent="0.25">
      <c r="N392" s="4"/>
    </row>
    <row r="393" spans="14:14" x14ac:dyDescent="0.25">
      <c r="N393" s="4"/>
    </row>
    <row r="394" spans="14:14" x14ac:dyDescent="0.25">
      <c r="N394" s="4"/>
    </row>
    <row r="395" spans="14:14" x14ac:dyDescent="0.25">
      <c r="N395" s="4"/>
    </row>
    <row r="396" spans="14:14" x14ac:dyDescent="0.25">
      <c r="N396" s="4"/>
    </row>
    <row r="397" spans="14:14" x14ac:dyDescent="0.25">
      <c r="N397" s="4"/>
    </row>
    <row r="398" spans="14:14" x14ac:dyDescent="0.25">
      <c r="N398" s="4"/>
    </row>
    <row r="399" spans="14:14" x14ac:dyDescent="0.25">
      <c r="N399" s="4"/>
    </row>
    <row r="400" spans="14:14" x14ac:dyDescent="0.25">
      <c r="N400" s="4"/>
    </row>
    <row r="401" spans="14:14" x14ac:dyDescent="0.25">
      <c r="N401" s="4"/>
    </row>
    <row r="402" spans="14:14" x14ac:dyDescent="0.25">
      <c r="N402" s="4"/>
    </row>
    <row r="403" spans="14:14" x14ac:dyDescent="0.25">
      <c r="N403" s="4"/>
    </row>
    <row r="404" spans="14:14" x14ac:dyDescent="0.25">
      <c r="N404" s="4"/>
    </row>
    <row r="405" spans="14:14" x14ac:dyDescent="0.25">
      <c r="N405" s="4"/>
    </row>
    <row r="406" spans="14:14" x14ac:dyDescent="0.25">
      <c r="N406" s="4"/>
    </row>
    <row r="407" spans="14:14" x14ac:dyDescent="0.25">
      <c r="N407" s="4"/>
    </row>
    <row r="408" spans="14:14" x14ac:dyDescent="0.25">
      <c r="N408" s="4"/>
    </row>
    <row r="409" spans="14:14" x14ac:dyDescent="0.25">
      <c r="N409" s="4"/>
    </row>
    <row r="410" spans="14:14" x14ac:dyDescent="0.25">
      <c r="N410" s="4"/>
    </row>
    <row r="411" spans="14:14" x14ac:dyDescent="0.25">
      <c r="N411" s="4"/>
    </row>
    <row r="412" spans="14:14" x14ac:dyDescent="0.25">
      <c r="N412" s="4"/>
    </row>
    <row r="413" spans="14:14" x14ac:dyDescent="0.25">
      <c r="N413" s="4"/>
    </row>
    <row r="414" spans="14:14" x14ac:dyDescent="0.25">
      <c r="N414" s="4"/>
    </row>
    <row r="415" spans="14:14" x14ac:dyDescent="0.25">
      <c r="N415" s="4"/>
    </row>
    <row r="416" spans="14:14" x14ac:dyDescent="0.25">
      <c r="N416" s="4"/>
    </row>
    <row r="417" spans="14:14" x14ac:dyDescent="0.25">
      <c r="N417" s="4"/>
    </row>
    <row r="418" spans="14:14" x14ac:dyDescent="0.25">
      <c r="N418" s="4"/>
    </row>
    <row r="419" spans="14:14" x14ac:dyDescent="0.25">
      <c r="N419" s="4"/>
    </row>
    <row r="420" spans="14:14" x14ac:dyDescent="0.25">
      <c r="N420" s="4"/>
    </row>
    <row r="421" spans="14:14" x14ac:dyDescent="0.25">
      <c r="N421" s="4"/>
    </row>
    <row r="422" spans="14:14" x14ac:dyDescent="0.25">
      <c r="N422" s="4"/>
    </row>
    <row r="423" spans="14:14" x14ac:dyDescent="0.25">
      <c r="N423" s="4"/>
    </row>
    <row r="424" spans="14:14" x14ac:dyDescent="0.25">
      <c r="N424" s="4"/>
    </row>
    <row r="425" spans="14:14" x14ac:dyDescent="0.25">
      <c r="N425" s="4"/>
    </row>
    <row r="426" spans="14:14" x14ac:dyDescent="0.25">
      <c r="N426" s="4"/>
    </row>
    <row r="427" spans="14:14" x14ac:dyDescent="0.25">
      <c r="N427" s="4"/>
    </row>
    <row r="428" spans="14:14" x14ac:dyDescent="0.25">
      <c r="N428" s="4"/>
    </row>
    <row r="429" spans="14:14" x14ac:dyDescent="0.25">
      <c r="N429" s="4"/>
    </row>
    <row r="430" spans="14:14" x14ac:dyDescent="0.25">
      <c r="N430" s="4"/>
    </row>
    <row r="431" spans="14:14" x14ac:dyDescent="0.25">
      <c r="N431" s="4"/>
    </row>
    <row r="432" spans="14:14" x14ac:dyDescent="0.25">
      <c r="N432" s="4"/>
    </row>
  </sheetData>
  <mergeCells count="1">
    <mergeCell ref="A1:F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"/>
  <sheetViews>
    <sheetView workbookViewId="0">
      <selection activeCell="C3" sqref="C3"/>
    </sheetView>
  </sheetViews>
  <sheetFormatPr defaultRowHeight="15" x14ac:dyDescent="0.25"/>
  <cols>
    <col min="2" max="2" width="20.28515625" customWidth="1"/>
  </cols>
  <sheetData>
    <row r="1" spans="1:9" x14ac:dyDescent="0.25">
      <c r="A1" s="5">
        <v>1</v>
      </c>
      <c r="B1" s="5" t="s">
        <v>6</v>
      </c>
      <c r="C1" s="5">
        <v>1</v>
      </c>
      <c r="D1" s="5">
        <v>2</v>
      </c>
      <c r="E1" s="5">
        <v>5</v>
      </c>
      <c r="F1" s="5">
        <v>10</v>
      </c>
      <c r="G1" s="5">
        <v>20</v>
      </c>
      <c r="H1" s="5">
        <v>50</v>
      </c>
      <c r="I1" s="5">
        <v>100</v>
      </c>
    </row>
    <row r="2" spans="1:9" ht="60" x14ac:dyDescent="0.25">
      <c r="A2" s="5">
        <v>2</v>
      </c>
      <c r="B2" s="1" t="s">
        <v>10</v>
      </c>
      <c r="C2" s="5">
        <v>0.06</v>
      </c>
      <c r="D2" s="5">
        <v>0.08</v>
      </c>
      <c r="E2" s="5">
        <v>0.13</v>
      </c>
      <c r="F2" s="5">
        <v>0.21</v>
      </c>
      <c r="G2" s="5">
        <v>0.34</v>
      </c>
      <c r="H2" s="5">
        <v>0.62</v>
      </c>
      <c r="I2" s="5">
        <v>1</v>
      </c>
    </row>
    <row r="3" spans="1:9" ht="30" x14ac:dyDescent="0.25">
      <c r="A3" s="5">
        <v>3</v>
      </c>
      <c r="B3" s="1" t="s">
        <v>9</v>
      </c>
      <c r="C3" s="5">
        <v>0.1</v>
      </c>
      <c r="D3" s="5">
        <v>0.15</v>
      </c>
      <c r="E3" s="5">
        <v>0.23</v>
      </c>
      <c r="F3" s="5">
        <v>0.33</v>
      </c>
      <c r="G3" s="5">
        <v>0.47</v>
      </c>
      <c r="H3" s="5">
        <v>0.7</v>
      </c>
      <c r="I3" s="5">
        <v>1</v>
      </c>
    </row>
    <row r="4" spans="1:9" ht="30" x14ac:dyDescent="0.25">
      <c r="A4" s="5">
        <v>4</v>
      </c>
      <c r="B4" s="1" t="s">
        <v>8</v>
      </c>
      <c r="C4" s="5">
        <v>0.14000000000000001</v>
      </c>
      <c r="D4" s="5">
        <v>0.21</v>
      </c>
      <c r="E4" s="5">
        <v>0.33</v>
      </c>
      <c r="F4" s="5">
        <v>0.45</v>
      </c>
      <c r="G4" s="5">
        <v>0.6</v>
      </c>
      <c r="H4" s="5">
        <v>0.81</v>
      </c>
      <c r="I4" s="5">
        <v>1</v>
      </c>
    </row>
    <row r="5" spans="1:9" ht="45" x14ac:dyDescent="0.25">
      <c r="A5" s="5">
        <v>5</v>
      </c>
      <c r="B5" s="1" t="s">
        <v>7</v>
      </c>
      <c r="C5" s="5">
        <v>0.18</v>
      </c>
      <c r="D5" s="5">
        <v>0.28999999999999998</v>
      </c>
      <c r="E5" s="5">
        <v>0.44</v>
      </c>
      <c r="F5" s="5">
        <v>0.55000000000000004</v>
      </c>
      <c r="G5" s="5">
        <v>0.67</v>
      </c>
      <c r="H5" s="5">
        <v>0.84</v>
      </c>
      <c r="I5" s="5">
        <v>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Zadani a vypocet</vt:lpstr>
      <vt:lpstr>Koeficienty N_letosti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Envicons</dc:creator>
  <cp:lastModifiedBy>LuK</cp:lastModifiedBy>
  <dcterms:created xsi:type="dcterms:W3CDTF">2012-06-25T13:26:13Z</dcterms:created>
  <dcterms:modified xsi:type="dcterms:W3CDTF">2014-10-07T22:19:29Z</dcterms:modified>
</cp:coreProperties>
</file>