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8" yWindow="65524" windowWidth="12576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<sst xmlns="http://schemas.openxmlformats.org/spreadsheetml/2006/main" count="27" uniqueCount="27">
  <si>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hodnocení studenti (20 %)</t>
  </si>
  <si>
    <t>hodnocení učitel (20 %)</t>
  </si>
  <si>
    <t>zkouška (60 %)</t>
  </si>
  <si>
    <t>SUMA</t>
  </si>
  <si>
    <t>výsledné hodnocení</t>
  </si>
  <si>
    <t>A</t>
  </si>
  <si>
    <t>B</t>
  </si>
  <si>
    <t>C</t>
  </si>
  <si>
    <t>D</t>
  </si>
  <si>
    <t>E</t>
  </si>
  <si>
    <t>F</t>
  </si>
  <si>
    <t>≤55</t>
  </si>
  <si>
    <t>55,1-64</t>
  </si>
  <si>
    <t>64,1-73</t>
  </si>
  <si>
    <t>73,1-82</t>
  </si>
  <si>
    <t>82,1-91</t>
  </si>
  <si>
    <t>&gt;91</t>
  </si>
  <si>
    <t>Roman</t>
  </si>
  <si>
    <t>Lulák</t>
  </si>
  <si>
    <t>Kadlec</t>
  </si>
  <si>
    <t>Kupčíková</t>
  </si>
  <si>
    <t>Boucník</t>
  </si>
  <si>
    <t>Řehoř</t>
  </si>
  <si>
    <t>Harásek</t>
  </si>
  <si>
    <t>Kopecká</t>
  </si>
  <si>
    <t>Kampová</t>
  </si>
  <si>
    <t>Horáček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</si>
</sst>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50" zoomScaleNormal="150" zoomScalePageLayoutView="0" workbookViewId="0" topLeftCell="A1">
      <selection activeCell="A12" sqref="A12"/>
    </sheetView>
  </sheetViews>
  <sheetFormatPr defaultColWidth="9.00390625" defaultRowHeight="12.75"/>
  <cols>
    <col min="1" max="1" width="10.625" style="0" bestFit="1" customWidth="1"/>
    <col min="2" max="2" width="13.625" style="1" bestFit="1" customWidth="1"/>
    <col min="3" max="3" width="11.50390625" style="2" bestFit="1" customWidth="1"/>
    <col min="4" max="4" width="8.00390625" style="2" bestFit="1" customWidth="1"/>
    <col min="5" max="5" width="9.125" style="7" customWidth="1"/>
    <col min="6" max="6" width="10.50390625" style="10" bestFit="1" customWidth="1"/>
    <col min="8" max="9" width="9.125" style="7" customWidth="1"/>
  </cols>
  <sheetData>
    <row r="1" spans="2:9" s="3" customFormat="1" ht="26.25">
      <c r="B1" s="4" t="s">
        <v>0</v>
      </c>
      <c r="C1" s="5" t="s">
        <v>1</v>
      </c>
      <c r="D1" s="5" t="s">
        <v>2</v>
      </c>
      <c r="E1" s="6" t="s">
        <v>3</v>
      </c>
      <c r="F1" s="9" t="s">
        <v>4</v>
      </c>
      <c r="H1" s="6"/>
      <c r="I1" s="6"/>
    </row>
    <row r="2" spans="1:9" s="3" customFormat="1" ht="12.75">
      <c r="A2" t="s">
        <v>21</v>
      </c>
      <c r="B2" s="11">
        <f>2*(33.5/4)</f>
        <v>16.75</v>
      </c>
      <c r="C2" s="11">
        <f>2*7.5</f>
        <v>15</v>
      </c>
      <c r="D2" s="12"/>
      <c r="E2" s="13">
        <f>SUM(B2:D2)</f>
        <v>31.75</v>
      </c>
      <c r="F2" s="14"/>
      <c r="G2" s="8"/>
      <c r="H2" s="7" t="s">
        <v>5</v>
      </c>
      <c r="I2" s="7" t="s">
        <v>16</v>
      </c>
    </row>
    <row r="3" spans="1:9" ht="12.75">
      <c r="A3" t="s">
        <v>23</v>
      </c>
      <c r="B3" s="11">
        <f>2*(27.5/3)</f>
        <v>18.333333333333332</v>
      </c>
      <c r="C3" s="11">
        <f>2*9</f>
        <v>18</v>
      </c>
      <c r="E3" s="13">
        <f>SUM(B3:D3)</f>
        <v>36.33333333333333</v>
      </c>
      <c r="F3" s="16"/>
      <c r="H3" s="7" t="s">
        <v>6</v>
      </c>
      <c r="I3" s="7" t="s">
        <v>15</v>
      </c>
    </row>
    <row r="4" spans="1:9" ht="12.75">
      <c r="A4" t="s">
        <v>26</v>
      </c>
      <c r="B4" s="11">
        <f>2*(44.34/5)</f>
        <v>17.736</v>
      </c>
      <c r="C4" s="11">
        <f>2*8</f>
        <v>16</v>
      </c>
      <c r="E4" s="13">
        <f>SUM(B4:D4)</f>
        <v>33.736000000000004</v>
      </c>
      <c r="F4" s="16"/>
      <c r="H4" s="7" t="s">
        <v>7</v>
      </c>
      <c r="I4" s="7" t="s">
        <v>14</v>
      </c>
    </row>
    <row r="5" spans="1:9" ht="12.75">
      <c r="A5" t="s">
        <v>19</v>
      </c>
      <c r="B5" s="11">
        <f>2*(46.5/5)</f>
        <v>18.6</v>
      </c>
      <c r="C5" s="11">
        <f>2*8.5</f>
        <v>17</v>
      </c>
      <c r="D5" s="12"/>
      <c r="E5" s="13">
        <f>SUM(B5:D5)</f>
        <v>35.6</v>
      </c>
      <c r="F5" s="16"/>
      <c r="H5" s="7" t="s">
        <v>8</v>
      </c>
      <c r="I5" s="7" t="s">
        <v>13</v>
      </c>
    </row>
    <row r="6" spans="1:9" ht="12.75">
      <c r="A6" t="s">
        <v>25</v>
      </c>
      <c r="B6" s="11">
        <f>2*(40.76/5)</f>
        <v>16.304</v>
      </c>
      <c r="C6" s="11">
        <f>2*7.5</f>
        <v>15</v>
      </c>
      <c r="E6" s="13">
        <f>SUM(B6:D6)</f>
        <v>31.304</v>
      </c>
      <c r="F6" s="16"/>
      <c r="H6" s="7" t="s">
        <v>9</v>
      </c>
      <c r="I6" s="7" t="s">
        <v>12</v>
      </c>
    </row>
    <row r="7" spans="1:9" ht="12.75">
      <c r="A7" t="s">
        <v>24</v>
      </c>
      <c r="B7" s="11">
        <f>2*(26.5/3)</f>
        <v>17.666666666666668</v>
      </c>
      <c r="C7" s="11">
        <f>2*8</f>
        <v>16</v>
      </c>
      <c r="E7" s="13">
        <f>SUM(B7:D7)</f>
        <v>33.66666666666667</v>
      </c>
      <c r="F7" s="16"/>
      <c r="H7" s="7" t="s">
        <v>10</v>
      </c>
      <c r="I7" s="7" t="s">
        <v>11</v>
      </c>
    </row>
    <row r="8" spans="1:6" ht="12.75">
      <c r="A8" t="s">
        <v>20</v>
      </c>
      <c r="B8" s="11">
        <f>2*(37/4)</f>
        <v>18.5</v>
      </c>
      <c r="C8" s="11">
        <f>2*8</f>
        <v>16</v>
      </c>
      <c r="D8" s="12"/>
      <c r="E8" s="13">
        <f>SUM(B8:D8)</f>
        <v>34.5</v>
      </c>
      <c r="F8" s="16"/>
    </row>
    <row r="9" spans="1:6" ht="12.75">
      <c r="A9" t="s">
        <v>18</v>
      </c>
      <c r="B9" s="11">
        <f>2*(39/5)</f>
        <v>15.6</v>
      </c>
      <c r="C9" s="11">
        <f>2*7.5</f>
        <v>15</v>
      </c>
      <c r="D9" s="15"/>
      <c r="E9" s="13">
        <f>SUM(B9:D9)</f>
        <v>30.6</v>
      </c>
      <c r="F9" s="16"/>
    </row>
    <row r="10" spans="1:6" ht="12.75">
      <c r="A10" t="s">
        <v>17</v>
      </c>
      <c r="B10" s="11">
        <v>17.8</v>
      </c>
      <c r="C10" s="11">
        <f>2*9</f>
        <v>18</v>
      </c>
      <c r="D10" s="12"/>
      <c r="E10" s="13">
        <f>SUM(B10:D10)</f>
        <v>35.8</v>
      </c>
      <c r="F10" s="16"/>
    </row>
    <row r="11" spans="1:6" ht="12.75">
      <c r="A11" t="s">
        <v>22</v>
      </c>
      <c r="B11" s="11">
        <f>2*(42/5)</f>
        <v>16.8</v>
      </c>
      <c r="C11" s="11">
        <f>2*8</f>
        <v>16</v>
      </c>
      <c r="D11" s="12"/>
      <c r="E11" s="13">
        <f>SUM(B11:D11)</f>
        <v>32.8</v>
      </c>
      <c r="F11" s="16"/>
    </row>
    <row r="12" ht="12.75">
      <c r="F12" s="16"/>
    </row>
    <row r="13" ht="12.75">
      <c r="F13" s="16"/>
    </row>
    <row r="14" ht="12.75">
      <c r="F14" s="16"/>
    </row>
    <row r="15" ht="12.75">
      <c r="F15" s="16"/>
    </row>
    <row r="16" ht="12.75">
      <c r="F16" s="16"/>
    </row>
    <row r="17" ht="12.75">
      <c r="F17" s="16"/>
    </row>
    <row r="18" ht="12.75">
      <c r="F18" s="16"/>
    </row>
    <row r="19" ht="12.75">
      <c r="F19" s="16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Ceska geologicka sluzba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Nývlt</dc:creator>
  <cp:keywords/>
  <dc:description/>
  <cp:lastModifiedBy>Daniel Nývlt</cp:lastModifiedBy>
  <dcterms:created xsi:type="dcterms:W3CDTF">2013-11-21T09:39:11Z</dcterms:created>
  <dcterms:modified xsi:type="dcterms:W3CDTF">2017-12-20T09:16:16Z</dcterms:modified>
  <cp:category/>
  <cp:version/>
  <cp:contentType/>
  <cp:contentStatus/>
</cp:coreProperties>
</file>