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Katka\Documents\A_vyuka\EXCEL\"/>
    </mc:Choice>
  </mc:AlternateContent>
  <xr:revisionPtr revIDLastSave="0" documentId="13_ncr:1_{60035640-E96F-4CC3-9545-E9AF4A635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IF AVERAGEIF" sheetId="9" r:id="rId1"/>
    <sheet name="COUNTIF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9" i="10" l="1"/>
  <c r="V2" i="10"/>
  <c r="Q2" i="10"/>
  <c r="P2" i="10"/>
  <c r="R2" i="10"/>
  <c r="O2" i="10"/>
  <c r="AA2" i="9"/>
  <c r="AA3" i="9"/>
  <c r="AA4" i="9"/>
  <c r="AA5" i="9"/>
  <c r="AA6" i="9"/>
  <c r="AA7" i="9"/>
  <c r="AA8" i="9"/>
  <c r="AB9" i="9"/>
  <c r="AC9" i="9"/>
  <c r="AD9" i="9"/>
  <c r="AA9" i="9"/>
  <c r="AB3" i="9"/>
  <c r="AC3" i="9"/>
  <c r="AD3" i="9"/>
  <c r="AB4" i="9"/>
  <c r="AC4" i="9"/>
  <c r="AD4" i="9"/>
  <c r="AB5" i="9"/>
  <c r="AC5" i="9"/>
  <c r="AD5" i="9"/>
  <c r="AB6" i="9"/>
  <c r="AC6" i="9"/>
  <c r="AD6" i="9"/>
  <c r="AB7" i="9"/>
  <c r="AC7" i="9"/>
  <c r="AD7" i="9"/>
  <c r="AB8" i="9"/>
  <c r="AC8" i="9"/>
  <c r="AD8" i="9"/>
  <c r="AB2" i="9"/>
  <c r="AC2" i="9"/>
  <c r="AD2" i="9"/>
  <c r="T3" i="9"/>
  <c r="U3" i="9"/>
  <c r="V3" i="9"/>
  <c r="W3" i="9"/>
  <c r="T4" i="9"/>
  <c r="U4" i="9"/>
  <c r="V4" i="9"/>
  <c r="W4" i="9"/>
  <c r="T5" i="9"/>
  <c r="U5" i="9"/>
  <c r="V5" i="9"/>
  <c r="W5" i="9"/>
  <c r="U2" i="9"/>
  <c r="V2" i="9"/>
  <c r="W2" i="9"/>
  <c r="T2" i="9"/>
  <c r="V3" i="10"/>
  <c r="W3" i="10"/>
  <c r="X3" i="10"/>
  <c r="Y3" i="10"/>
  <c r="V4" i="10"/>
  <c r="W4" i="10"/>
  <c r="X4" i="10"/>
  <c r="Y4" i="10"/>
  <c r="V5" i="10"/>
  <c r="W5" i="10"/>
  <c r="X5" i="10"/>
  <c r="Y5" i="10"/>
  <c r="V6" i="10"/>
  <c r="W6" i="10"/>
  <c r="X6" i="10"/>
  <c r="Y6" i="10"/>
  <c r="V7" i="10"/>
  <c r="W7" i="10"/>
  <c r="X7" i="10"/>
  <c r="Y7" i="10"/>
  <c r="V8" i="10"/>
  <c r="W8" i="10"/>
  <c r="X8" i="10"/>
  <c r="Y8" i="10"/>
  <c r="V9" i="10"/>
  <c r="W9" i="10"/>
  <c r="X9" i="10"/>
  <c r="W2" i="10"/>
  <c r="X2" i="10"/>
  <c r="Y2" i="10"/>
  <c r="L3" i="10"/>
  <c r="L4" i="10"/>
  <c r="L5" i="10"/>
  <c r="L6" i="10"/>
  <c r="L7" i="10"/>
  <c r="L8" i="10"/>
  <c r="L9" i="10"/>
  <c r="L2" i="10"/>
  <c r="L9" i="9"/>
  <c r="L3" i="9"/>
  <c r="M3" i="9"/>
  <c r="N3" i="9"/>
  <c r="O3" i="9"/>
  <c r="L4" i="9"/>
  <c r="M4" i="9"/>
  <c r="N4" i="9"/>
  <c r="O4" i="9"/>
  <c r="L5" i="9"/>
  <c r="M5" i="9"/>
  <c r="N5" i="9"/>
  <c r="O5" i="9"/>
  <c r="L6" i="9"/>
  <c r="M6" i="9"/>
  <c r="N6" i="9"/>
  <c r="O6" i="9"/>
  <c r="L7" i="9"/>
  <c r="M7" i="9"/>
  <c r="N7" i="9"/>
  <c r="O7" i="9"/>
  <c r="L8" i="9"/>
  <c r="M8" i="9"/>
  <c r="N8" i="9"/>
  <c r="O8" i="9"/>
  <c r="M9" i="9"/>
  <c r="N9" i="9"/>
  <c r="O9" i="9"/>
  <c r="M2" i="9"/>
  <c r="N2" i="9"/>
  <c r="O2" i="9"/>
  <c r="L2" i="9"/>
</calcChain>
</file>

<file path=xl/sharedStrings.xml><?xml version="1.0" encoding="utf-8"?>
<sst xmlns="http://schemas.openxmlformats.org/spreadsheetml/2006/main" count="287" uniqueCount="36">
  <si>
    <t>Enchytraeus sp. juv.</t>
  </si>
  <si>
    <t>Fridericia ?minor</t>
  </si>
  <si>
    <t>Fridericia spp.</t>
  </si>
  <si>
    <t>LOK</t>
  </si>
  <si>
    <t>SNIH</t>
  </si>
  <si>
    <t>VZOREK</t>
  </si>
  <si>
    <t>VRSTVA</t>
  </si>
  <si>
    <t>KOD</t>
  </si>
  <si>
    <t>VI</t>
  </si>
  <si>
    <t>Z</t>
  </si>
  <si>
    <t>N</t>
  </si>
  <si>
    <t>RO</t>
  </si>
  <si>
    <t>0–3</t>
  </si>
  <si>
    <t>VI-Z-1</t>
  </si>
  <si>
    <t>3–6</t>
  </si>
  <si>
    <t>6–10</t>
  </si>
  <si>
    <t>VI-Z-2</t>
  </si>
  <si>
    <t>6–9</t>
  </si>
  <si>
    <t>VI-N-1</t>
  </si>
  <si>
    <t>VI-N-2</t>
  </si>
  <si>
    <t>RO-Z-1</t>
  </si>
  <si>
    <t>3–9</t>
  </si>
  <si>
    <t>RO-Z-2</t>
  </si>
  <si>
    <t>6–10,5</t>
  </si>
  <si>
    <t>RO-N-1</t>
  </si>
  <si>
    <t>9–12</t>
  </si>
  <si>
    <t>RO-N-2</t>
  </si>
  <si>
    <t>9–x</t>
  </si>
  <si>
    <t>Enchytronia parva</t>
  </si>
  <si>
    <t>SUMIF  součet  pro vzorek</t>
  </si>
  <si>
    <t>SUMIFS  součet  pro sjezdovku</t>
  </si>
  <si>
    <t>AVERAGEIF  průměr pro vzorek</t>
  </si>
  <si>
    <t>COUNTIF  počet vrstev pro vzorek</t>
  </si>
  <si>
    <t>počet vrstev</t>
  </si>
  <si>
    <t>COUNTIF  počet  nenulových abundancí</t>
  </si>
  <si>
    <t>COUNTIFS  počet "obydlených" vrstev pro vzorek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</si>
</sst>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textRotation="90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3" borderId="2" xfId="0" applyFont="1" applyFill="1" applyBorder="1"/>
    <xf numFmtId="0" fontId="1" fillId="0" borderId="2" xfId="0" applyFont="1" applyBorder="1" applyAlignment="1">
      <alignment textRotation="90"/>
    </xf>
    <xf numFmtId="0" fontId="1" fillId="0" borderId="3" xfId="0" applyFont="1" applyBorder="1" applyAlignment="1">
      <alignment textRotation="90"/>
    </xf>
    <xf numFmtId="0" fontId="0" fillId="0" borderId="4" xfId="0" applyBorder="1"/>
    <xf numFmtId="0" fontId="0" fillId="0" borderId="0" xfId="0" applyAlignment="1">
      <alignment horizontal="center"/>
    </xf>
    <xf numFmtId="0" fontId="0" fillId="3" borderId="0" xfId="0" applyFill="1"/>
    <xf numFmtId="0" fontId="0" fillId="0" borderId="5" xfId="0" applyBorder="1"/>
    <xf numFmtId="0" fontId="1" fillId="4" borderId="0" xfId="0" applyFont="1" applyFill="1"/>
    <xf numFmtId="0" fontId="0" fillId="5" borderId="4" xfId="0" applyFill="1" applyBorder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5" xfId="0" applyFill="1" applyBorder="1"/>
    <xf numFmtId="0" fontId="1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wrapText="1"/>
    </xf>
    <xf numFmtId="0" fontId="0" fillId="6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495301</xdr:colOff>
      <xdr:row>13</xdr:row>
      <xdr:rowOff>133350</xdr:rowOff>
    </xdr:from>
    <xdr:to>
      <xdr:col>31</xdr:col>
      <xdr:colOff>495301</xdr:colOff>
      <xdr:row>29</xdr:row>
      <xdr:rowOff>152400</xdr:rowOff>
    </xdr:to>
    <xdr:sp macro="" textlink="">
      <xdr:nvSpPr>
        <xdr:cNvPr id="3" name="Řečová bublina: obdélníkový bublinový popisek 2">
          <a:extLst>
            <a:ext uri="{FF2B5EF4-FFF2-40B4-BE49-F238E27FC236}">
              <a16:creationId xmlns:a16="http://schemas.microsoft.com/office/drawing/2014/main" id="{7AD90D5C-EEFC-6DB4-CAE1-A1D587938017}"/>
            </a:ext>
          </a:extLst>
        </xdr:cNvPr>
        <xdr:cNvSpPr/>
      </xdr:nvSpPr>
      <xdr:spPr>
        <a:xfrm>
          <a:off x="11458576" y="3667125"/>
          <a:ext cx="4953000" cy="3067050"/>
        </a:xfrm>
        <a:prstGeom prst="wedgeRectCallout">
          <a:avLst>
            <a:gd name="adj1" fmla="val -37840"/>
            <a:gd name="adj2" fmla="val -80733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200" b="1">
              <a:latin typeface="Calibri" panose="020F0502020204030204" pitchFamily="34" charset="0"/>
              <a:cs typeface="Calibri" panose="020F0502020204030204" pitchFamily="34" charset="0"/>
            </a:rPr>
            <a:t>Dělení nulou</a:t>
          </a:r>
          <a:r>
            <a:rPr lang="cs-CZ" sz="1200">
              <a:latin typeface="Calibri" panose="020F0502020204030204" pitchFamily="34" charset="0"/>
              <a:cs typeface="Calibri" panose="020F0502020204030204" pitchFamily="34" charset="0"/>
            </a:rPr>
            <a:t>: objeví se pro vzorky,</a:t>
          </a:r>
          <a:r>
            <a:rPr lang="cs-CZ" sz="1200" baseline="0">
              <a:latin typeface="Calibri" panose="020F0502020204030204" pitchFamily="34" charset="0"/>
              <a:cs typeface="Calibri" panose="020F0502020204030204" pitchFamily="34" charset="0"/>
            </a:rPr>
            <a:t> kde nebyl ani jeden nalezený jedinec. Výsledná hodnota není číslo, je to "chyba".</a:t>
          </a:r>
        </a:p>
        <a:p>
          <a:pPr algn="l"/>
          <a:r>
            <a:rPr lang="cs-CZ" sz="1200" baseline="0">
              <a:latin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pPr algn="l"/>
          <a:r>
            <a:rPr lang="cs-CZ" sz="1200" baseline="0">
              <a:latin typeface="Calibri" panose="020F0502020204030204" pitchFamily="34" charset="0"/>
              <a:cs typeface="Calibri" panose="020F0502020204030204" pitchFamily="34" charset="0"/>
            </a:rPr>
            <a:t>Výsledek "DĚLENÍ_NULOU!" by v datech zůstat neměl. Musíme ho nahradit buď prázdnou buňkou nebo textem NA </a:t>
          </a:r>
          <a:r>
            <a:rPr lang="cs-CZ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cs-CZ" sz="12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 available</a:t>
          </a:r>
          <a:r>
            <a:rPr lang="cs-CZ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Protože ale obsahem buněk jsou stále vzorečky, nebude nám fungovat akce "Najdi a nahraď" (CTRL+H).</a:t>
          </a:r>
        </a:p>
        <a:p>
          <a:pPr algn="l"/>
          <a:r>
            <a:rPr lang="cs-CZ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Proto výsledky uložíme </a:t>
          </a:r>
          <a:r>
            <a:rPr lang="cs-CZ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(vložíme) jako hodnoty</a:t>
          </a:r>
          <a:r>
            <a:rPr lang="cs-CZ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l"/>
          <a:r>
            <a:rPr lang="cs-CZ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karta DOMŮ &gt; nabídka VLOŽIT &gt; Vložit hodnoty</a:t>
          </a:r>
        </a:p>
        <a:p>
          <a:pPr algn="l"/>
          <a:r>
            <a:rPr lang="cs-CZ" sz="1200" baseline="0">
              <a:latin typeface="Calibri" panose="020F0502020204030204" pitchFamily="34" charset="0"/>
              <a:cs typeface="Calibri" panose="020F0502020204030204" pitchFamily="34" charset="0"/>
            </a:rPr>
            <a:t>Nyní již půjde nahradit hodnoty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"DĚLENÍ_NULOU!" buď prázdnou buňkou nebo hodnotou NA.</a:t>
          </a:r>
        </a:p>
        <a:p>
          <a:pPr algn="l"/>
          <a:endParaRPr lang="cs-CZ" sz="12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cs-CZ" sz="1200" baseline="0">
              <a:latin typeface="Calibri" panose="020F0502020204030204" pitchFamily="34" charset="0"/>
              <a:cs typeface="Calibri" panose="020F0502020204030204" pitchFamily="34" charset="0"/>
            </a:rPr>
            <a:t>Na posledním zeleném řádku je ukázka použití funkce KDYŽ, která v kombinaci s funkcí JE.CHYBA kontroluje výsledek. V případě dělení nulou vrátí hodnotu NA, jinak ponechá hodnotu průměru.</a:t>
          </a:r>
          <a:endParaRPr lang="cs-CZ" sz="12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428625</xdr:colOff>
      <xdr:row>12</xdr:row>
      <xdr:rowOff>171450</xdr:rowOff>
    </xdr:from>
    <xdr:to>
      <xdr:col>20</xdr:col>
      <xdr:colOff>762000</xdr:colOff>
      <xdr:row>22</xdr:row>
      <xdr:rowOff>47625</xdr:rowOff>
    </xdr:to>
    <xdr:sp macro="" textlink="">
      <xdr:nvSpPr>
        <xdr:cNvPr id="2" name="Řečová bublina: obdélníkový bublinový popisek 1">
          <a:extLst>
            <a:ext uri="{FF2B5EF4-FFF2-40B4-BE49-F238E27FC236}">
              <a16:creationId xmlns:a16="http://schemas.microsoft.com/office/drawing/2014/main" id="{D269E290-E940-4E68-E39F-D9A0EDF3982D}"/>
            </a:ext>
          </a:extLst>
        </xdr:cNvPr>
        <xdr:cNvSpPr/>
      </xdr:nvSpPr>
      <xdr:spPr>
        <a:xfrm>
          <a:off x="5943600" y="3514725"/>
          <a:ext cx="3333750" cy="1781175"/>
        </a:xfrm>
        <a:prstGeom prst="wedgeRectCallout">
          <a:avLst>
            <a:gd name="adj1" fmla="val -34386"/>
            <a:gd name="adj2" fmla="val -104880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200"/>
            <a:t>Funkce </a:t>
          </a:r>
          <a:r>
            <a:rPr lang="cs-CZ" sz="1200" b="1"/>
            <a:t>COUNTIF</a:t>
          </a:r>
          <a:r>
            <a:rPr lang="cs-CZ" sz="1200" baseline="0"/>
            <a:t> nepotřebuje oblast pro součet nebo pro průměr, protože nepracuje přímo s čísly. Sleduje počet buněk , které splňují danou podmínku.</a:t>
          </a:r>
        </a:p>
        <a:p>
          <a:pPr algn="l"/>
          <a:endParaRPr lang="cs-CZ" sz="1200" baseline="0"/>
        </a:p>
        <a:p>
          <a:pPr algn="l"/>
          <a:r>
            <a:rPr lang="cs-CZ" sz="1200" baseline="0"/>
            <a:t>Funkce </a:t>
          </a:r>
          <a:r>
            <a:rPr lang="cs-CZ" sz="1200" b="1" baseline="0"/>
            <a:t>COUNTIFS</a:t>
          </a:r>
          <a:r>
            <a:rPr lang="cs-CZ" sz="1200" baseline="0"/>
            <a:t> pracuje s více podmínkami a sleduje vlastně počet řádků, pro které jsou podmínky splněny.</a:t>
          </a:r>
          <a:endParaRPr lang="cs-CZ" sz="12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8520E-7F57-45EA-B64B-8CF586403191}">
  <dimension ref="A1:AD26"/>
  <sheetViews>
    <sheetView tabSelected="1" workbookViewId="0">
      <selection activeCell="L17" sqref="L17"/>
    </sheetView>
  </sheetViews>
  <sheetFormatPr defaultRowHeight="15" x14ac:dyDescent="0.25"/>
  <cols>
    <col min="1" max="1" width="4.42578125" style="9" bestFit="1" customWidth="1"/>
    <col min="2" max="2" width="5.28515625" bestFit="1" customWidth="1"/>
    <col min="3" max="3" width="8" style="10" bestFit="1" customWidth="1"/>
    <col min="4" max="4" width="8" bestFit="1" customWidth="1"/>
    <col min="5" max="5" width="7.42578125" bestFit="1" customWidth="1"/>
    <col min="6" max="8" width="3.7109375" bestFit="1" customWidth="1"/>
    <col min="9" max="9" width="4" style="12" bestFit="1" customWidth="1"/>
    <col min="12" max="15" width="4.42578125" customWidth="1"/>
    <col min="17" max="17" width="10" customWidth="1"/>
    <col min="18" max="18" width="8.28515625" customWidth="1"/>
    <col min="19" max="19" width="8" customWidth="1"/>
    <col min="20" max="24" width="4.85546875" customWidth="1"/>
    <col min="26" max="26" width="11.28515625" customWidth="1"/>
    <col min="27" max="30" width="16.28515625" bestFit="1" customWidth="1"/>
  </cols>
  <sheetData>
    <row r="1" spans="1:30" s="1" customFormat="1" ht="98.25" x14ac:dyDescent="0.25">
      <c r="A1" s="3" t="s">
        <v>3</v>
      </c>
      <c r="B1" s="4" t="s">
        <v>4</v>
      </c>
      <c r="C1" s="5" t="s">
        <v>5</v>
      </c>
      <c r="D1" s="4" t="s">
        <v>6</v>
      </c>
      <c r="E1" s="6" t="s">
        <v>7</v>
      </c>
      <c r="F1" s="7" t="s">
        <v>0</v>
      </c>
      <c r="G1" s="7" t="s">
        <v>28</v>
      </c>
      <c r="H1" s="7" t="s">
        <v>1</v>
      </c>
      <c r="I1" s="8" t="s">
        <v>2</v>
      </c>
      <c r="K1" s="18" t="s">
        <v>29</v>
      </c>
      <c r="L1" s="7" t="s">
        <v>0</v>
      </c>
      <c r="M1" s="7" t="s">
        <v>28</v>
      </c>
      <c r="N1" s="7" t="s">
        <v>1</v>
      </c>
      <c r="O1" s="2" t="s">
        <v>2</v>
      </c>
      <c r="Q1" s="18" t="s">
        <v>30</v>
      </c>
      <c r="R1" s="19" t="s">
        <v>3</v>
      </c>
      <c r="S1" s="1" t="s">
        <v>4</v>
      </c>
      <c r="T1" s="7" t="s">
        <v>0</v>
      </c>
      <c r="U1" s="7" t="s">
        <v>28</v>
      </c>
      <c r="V1" s="7" t="s">
        <v>1</v>
      </c>
      <c r="W1" s="2" t="s">
        <v>2</v>
      </c>
      <c r="X1" s="2"/>
      <c r="Z1" s="18" t="s">
        <v>31</v>
      </c>
      <c r="AA1" s="7" t="s">
        <v>0</v>
      </c>
      <c r="AB1" s="7" t="s">
        <v>28</v>
      </c>
      <c r="AC1" s="7" t="s">
        <v>1</v>
      </c>
      <c r="AD1" s="2" t="s">
        <v>2</v>
      </c>
    </row>
    <row r="2" spans="1:30" x14ac:dyDescent="0.25">
      <c r="A2" s="14" t="s">
        <v>8</v>
      </c>
      <c r="B2" s="15" t="s">
        <v>9</v>
      </c>
      <c r="C2" s="16">
        <v>1</v>
      </c>
      <c r="D2" s="15" t="s">
        <v>12</v>
      </c>
      <c r="E2" s="11" t="s">
        <v>13</v>
      </c>
      <c r="F2" s="15">
        <v>2</v>
      </c>
      <c r="G2" s="15">
        <v>2</v>
      </c>
      <c r="H2" s="15"/>
      <c r="I2" s="17">
        <v>3</v>
      </c>
      <c r="K2" s="13" t="s">
        <v>13</v>
      </c>
      <c r="L2">
        <f t="shared" ref="L2:O9" si="0">SUMIF($E$2:$E$26,$K2,F$2:F$26)</f>
        <v>7</v>
      </c>
      <c r="M2">
        <f t="shared" si="0"/>
        <v>14</v>
      </c>
      <c r="N2">
        <f t="shared" si="0"/>
        <v>4</v>
      </c>
      <c r="O2">
        <f t="shared" si="0"/>
        <v>5</v>
      </c>
      <c r="R2" s="1" t="s">
        <v>8</v>
      </c>
      <c r="S2" s="1" t="s">
        <v>9</v>
      </c>
      <c r="T2">
        <f>SUMIFS(F$2:F$26,$A$2:$A$26,$R2,$B$2:$B$26,$S2)</f>
        <v>8</v>
      </c>
      <c r="U2">
        <f t="shared" ref="U2:W2" si="1">SUMIFS(G$2:G$26,$A$2:$A$26,$R2,$B$2:$B$26,$S2)</f>
        <v>19</v>
      </c>
      <c r="V2">
        <f t="shared" si="1"/>
        <v>8</v>
      </c>
      <c r="W2">
        <f t="shared" si="1"/>
        <v>28</v>
      </c>
      <c r="Z2" s="13" t="s">
        <v>13</v>
      </c>
      <c r="AA2">
        <f>AVERAGEIF($E$2:$E$26,$Z2,F$2:F$26)</f>
        <v>2.3333333333333335</v>
      </c>
      <c r="AB2">
        <f t="shared" ref="AB2:AD2" si="2">AVERAGEIF($E$2:$E$26,$Z2,G$2:G$26)</f>
        <v>4.666666666666667</v>
      </c>
      <c r="AC2">
        <f t="shared" si="2"/>
        <v>2</v>
      </c>
      <c r="AD2">
        <f t="shared" si="2"/>
        <v>2.5</v>
      </c>
    </row>
    <row r="3" spans="1:30" x14ac:dyDescent="0.25">
      <c r="A3" s="14" t="s">
        <v>8</v>
      </c>
      <c r="B3" s="15" t="s">
        <v>9</v>
      </c>
      <c r="C3" s="16">
        <v>1</v>
      </c>
      <c r="D3" s="15" t="s">
        <v>14</v>
      </c>
      <c r="E3" s="11" t="s">
        <v>13</v>
      </c>
      <c r="F3" s="15">
        <v>1</v>
      </c>
      <c r="G3" s="15">
        <v>8</v>
      </c>
      <c r="H3" s="15">
        <v>1</v>
      </c>
      <c r="I3" s="17">
        <v>2</v>
      </c>
      <c r="K3" s="13" t="s">
        <v>16</v>
      </c>
      <c r="L3">
        <f t="shared" si="0"/>
        <v>1</v>
      </c>
      <c r="M3">
        <f t="shared" si="0"/>
        <v>5</v>
      </c>
      <c r="N3">
        <f t="shared" si="0"/>
        <v>4</v>
      </c>
      <c r="O3">
        <f t="shared" si="0"/>
        <v>23</v>
      </c>
      <c r="R3" s="1" t="s">
        <v>8</v>
      </c>
      <c r="S3" s="1" t="s">
        <v>10</v>
      </c>
      <c r="T3">
        <f t="shared" ref="T3:T5" si="3">SUMIFS(F$2:F$26,$A$2:$A$26,$R3,$B$2:$B$26,$S3)</f>
        <v>1</v>
      </c>
      <c r="U3">
        <f t="shared" ref="U3:U5" si="4">SUMIFS(G$2:G$26,$A$2:$A$26,$R3,$B$2:$B$26,$S3)</f>
        <v>2</v>
      </c>
      <c r="V3">
        <f t="shared" ref="V3:V5" si="5">SUMIFS(H$2:H$26,$A$2:$A$26,$R3,$B$2:$B$26,$S3)</f>
        <v>0</v>
      </c>
      <c r="W3">
        <f t="shared" ref="W3:W5" si="6">SUMIFS(I$2:I$26,$A$2:$A$26,$R3,$B$2:$B$26,$S3)</f>
        <v>2</v>
      </c>
      <c r="Z3" s="13" t="s">
        <v>16</v>
      </c>
      <c r="AA3">
        <f t="shared" ref="AA3:AA8" si="7">AVERAGEIF($E$2:$E$26,$Z3,F$2:F$26)</f>
        <v>1</v>
      </c>
      <c r="AB3">
        <f t="shared" ref="AB3:AB9" si="8">AVERAGEIF($E$2:$E$26,$Z3,G$2:G$26)</f>
        <v>2.5</v>
      </c>
      <c r="AC3">
        <f t="shared" ref="AC3:AC9" si="9">AVERAGEIF($E$2:$E$26,$Z3,H$2:H$26)</f>
        <v>2</v>
      </c>
      <c r="AD3">
        <f t="shared" ref="AD3:AD9" si="10">AVERAGEIF($E$2:$E$26,$Z3,I$2:I$26)</f>
        <v>7.666666666666667</v>
      </c>
    </row>
    <row r="4" spans="1:30" x14ac:dyDescent="0.25">
      <c r="A4" s="14" t="s">
        <v>8</v>
      </c>
      <c r="B4" s="15" t="s">
        <v>9</v>
      </c>
      <c r="C4" s="16">
        <v>1</v>
      </c>
      <c r="D4" s="15" t="s">
        <v>15</v>
      </c>
      <c r="E4" s="11" t="s">
        <v>13</v>
      </c>
      <c r="F4" s="15">
        <v>4</v>
      </c>
      <c r="G4" s="15">
        <v>4</v>
      </c>
      <c r="H4" s="15">
        <v>3</v>
      </c>
      <c r="I4" s="17"/>
      <c r="K4" s="13" t="s">
        <v>18</v>
      </c>
      <c r="L4">
        <f t="shared" si="0"/>
        <v>0</v>
      </c>
      <c r="M4">
        <f t="shared" si="0"/>
        <v>0</v>
      </c>
      <c r="N4">
        <f t="shared" si="0"/>
        <v>0</v>
      </c>
      <c r="O4">
        <f t="shared" si="0"/>
        <v>0</v>
      </c>
      <c r="R4" s="1" t="s">
        <v>11</v>
      </c>
      <c r="S4" s="1" t="s">
        <v>9</v>
      </c>
      <c r="T4">
        <f t="shared" si="3"/>
        <v>1</v>
      </c>
      <c r="U4">
        <f t="shared" si="4"/>
        <v>24</v>
      </c>
      <c r="V4">
        <f t="shared" si="5"/>
        <v>0</v>
      </c>
      <c r="W4">
        <f t="shared" si="6"/>
        <v>6</v>
      </c>
      <c r="Z4" s="13" t="s">
        <v>18</v>
      </c>
      <c r="AA4" t="e">
        <f t="shared" si="7"/>
        <v>#DIV/0!</v>
      </c>
      <c r="AB4" t="e">
        <f t="shared" si="8"/>
        <v>#DIV/0!</v>
      </c>
      <c r="AC4" t="e">
        <f t="shared" si="9"/>
        <v>#DIV/0!</v>
      </c>
      <c r="AD4" t="e">
        <f t="shared" si="10"/>
        <v>#DIV/0!</v>
      </c>
    </row>
    <row r="5" spans="1:30" x14ac:dyDescent="0.25">
      <c r="A5" s="9" t="s">
        <v>8</v>
      </c>
      <c r="B5" t="s">
        <v>9</v>
      </c>
      <c r="C5" s="10">
        <v>2</v>
      </c>
      <c r="D5" t="s">
        <v>12</v>
      </c>
      <c r="E5" s="11" t="s">
        <v>16</v>
      </c>
      <c r="I5" s="12">
        <v>7</v>
      </c>
      <c r="K5" s="13" t="s">
        <v>19</v>
      </c>
      <c r="L5">
        <f t="shared" si="0"/>
        <v>1</v>
      </c>
      <c r="M5">
        <f t="shared" si="0"/>
        <v>2</v>
      </c>
      <c r="N5">
        <f t="shared" si="0"/>
        <v>0</v>
      </c>
      <c r="O5">
        <f t="shared" si="0"/>
        <v>2</v>
      </c>
      <c r="R5" s="1" t="s">
        <v>11</v>
      </c>
      <c r="S5" s="1" t="s">
        <v>10</v>
      </c>
      <c r="T5">
        <f t="shared" si="3"/>
        <v>1</v>
      </c>
      <c r="U5">
        <f t="shared" si="4"/>
        <v>5</v>
      </c>
      <c r="V5">
        <f t="shared" si="5"/>
        <v>0</v>
      </c>
      <c r="W5">
        <f t="shared" si="6"/>
        <v>0</v>
      </c>
      <c r="Z5" s="13" t="s">
        <v>19</v>
      </c>
      <c r="AA5">
        <f t="shared" si="7"/>
        <v>1</v>
      </c>
      <c r="AB5">
        <f t="shared" si="8"/>
        <v>2</v>
      </c>
      <c r="AC5" t="e">
        <f t="shared" si="9"/>
        <v>#DIV/0!</v>
      </c>
      <c r="AD5">
        <f t="shared" si="10"/>
        <v>1</v>
      </c>
    </row>
    <row r="6" spans="1:30" x14ac:dyDescent="0.25">
      <c r="A6" s="9" t="s">
        <v>8</v>
      </c>
      <c r="B6" t="s">
        <v>9</v>
      </c>
      <c r="C6" s="10">
        <v>2</v>
      </c>
      <c r="D6" t="s">
        <v>14</v>
      </c>
      <c r="E6" s="11" t="s">
        <v>16</v>
      </c>
      <c r="F6">
        <v>1</v>
      </c>
      <c r="G6">
        <v>4</v>
      </c>
      <c r="H6">
        <v>1</v>
      </c>
      <c r="I6" s="12">
        <v>9</v>
      </c>
      <c r="K6" s="13" t="s">
        <v>20</v>
      </c>
      <c r="L6">
        <f t="shared" si="0"/>
        <v>1</v>
      </c>
      <c r="M6">
        <f t="shared" si="0"/>
        <v>0</v>
      </c>
      <c r="N6">
        <f t="shared" si="0"/>
        <v>0</v>
      </c>
      <c r="O6">
        <f t="shared" si="0"/>
        <v>5</v>
      </c>
      <c r="Z6" s="13" t="s">
        <v>20</v>
      </c>
      <c r="AA6">
        <f t="shared" si="7"/>
        <v>1</v>
      </c>
      <c r="AB6" t="e">
        <f t="shared" si="8"/>
        <v>#DIV/0!</v>
      </c>
      <c r="AC6" t="e">
        <f t="shared" si="9"/>
        <v>#DIV/0!</v>
      </c>
      <c r="AD6">
        <f t="shared" si="10"/>
        <v>5</v>
      </c>
    </row>
    <row r="7" spans="1:30" x14ac:dyDescent="0.25">
      <c r="A7" s="9" t="s">
        <v>8</v>
      </c>
      <c r="B7" t="s">
        <v>9</v>
      </c>
      <c r="C7" s="10">
        <v>2</v>
      </c>
      <c r="D7" t="s">
        <v>17</v>
      </c>
      <c r="E7" s="11" t="s">
        <v>16</v>
      </c>
      <c r="G7">
        <v>1</v>
      </c>
      <c r="H7">
        <v>3</v>
      </c>
      <c r="I7" s="12">
        <v>7</v>
      </c>
      <c r="K7" s="13" t="s">
        <v>22</v>
      </c>
      <c r="L7">
        <f t="shared" si="0"/>
        <v>0</v>
      </c>
      <c r="M7">
        <f t="shared" si="0"/>
        <v>24</v>
      </c>
      <c r="N7">
        <f t="shared" si="0"/>
        <v>0</v>
      </c>
      <c r="O7">
        <f t="shared" si="0"/>
        <v>1</v>
      </c>
      <c r="Z7" s="13" t="s">
        <v>22</v>
      </c>
      <c r="AA7" t="e">
        <f t="shared" si="7"/>
        <v>#DIV/0!</v>
      </c>
      <c r="AB7">
        <f t="shared" si="8"/>
        <v>12</v>
      </c>
      <c r="AC7" t="e">
        <f t="shared" si="9"/>
        <v>#DIV/0!</v>
      </c>
      <c r="AD7">
        <f t="shared" si="10"/>
        <v>1</v>
      </c>
    </row>
    <row r="8" spans="1:30" x14ac:dyDescent="0.25">
      <c r="A8" s="14" t="s">
        <v>8</v>
      </c>
      <c r="B8" s="15" t="s">
        <v>10</v>
      </c>
      <c r="C8" s="16">
        <v>1</v>
      </c>
      <c r="D8" s="15" t="s">
        <v>12</v>
      </c>
      <c r="E8" s="11" t="s">
        <v>18</v>
      </c>
      <c r="F8" s="15"/>
      <c r="G8" s="15"/>
      <c r="H8" s="15"/>
      <c r="I8" s="17"/>
      <c r="K8" s="13" t="s">
        <v>24</v>
      </c>
      <c r="L8">
        <f t="shared" si="0"/>
        <v>1</v>
      </c>
      <c r="M8">
        <f t="shared" si="0"/>
        <v>4</v>
      </c>
      <c r="N8">
        <f t="shared" si="0"/>
        <v>0</v>
      </c>
      <c r="O8">
        <f t="shared" si="0"/>
        <v>0</v>
      </c>
      <c r="Z8" s="13" t="s">
        <v>24</v>
      </c>
      <c r="AA8">
        <f t="shared" si="7"/>
        <v>1</v>
      </c>
      <c r="AB8">
        <f t="shared" si="8"/>
        <v>2</v>
      </c>
      <c r="AC8" t="e">
        <f t="shared" si="9"/>
        <v>#DIV/0!</v>
      </c>
      <c r="AD8" t="e">
        <f t="shared" si="10"/>
        <v>#DIV/0!</v>
      </c>
    </row>
    <row r="9" spans="1:30" x14ac:dyDescent="0.25">
      <c r="A9" s="14" t="s">
        <v>8</v>
      </c>
      <c r="B9" s="15" t="s">
        <v>10</v>
      </c>
      <c r="C9" s="16">
        <v>1</v>
      </c>
      <c r="D9" s="15" t="s">
        <v>14</v>
      </c>
      <c r="E9" s="11" t="s">
        <v>18</v>
      </c>
      <c r="F9" s="15"/>
      <c r="G9" s="15"/>
      <c r="H9" s="15"/>
      <c r="I9" s="17"/>
      <c r="K9" s="13" t="s">
        <v>26</v>
      </c>
      <c r="L9">
        <f t="shared" si="0"/>
        <v>0</v>
      </c>
      <c r="M9">
        <f t="shared" si="0"/>
        <v>1</v>
      </c>
      <c r="N9">
        <f t="shared" si="0"/>
        <v>0</v>
      </c>
      <c r="O9">
        <f t="shared" si="0"/>
        <v>0</v>
      </c>
      <c r="Z9" s="13" t="s">
        <v>26</v>
      </c>
      <c r="AA9" s="21" t="str">
        <f>IF(ISERR(AVERAGEIF($E$2:$E$26,$Z9,F$2:F$26)),"NA",AVERAGEIF($E$2:$E$26,$Z9,F$2:F$26))</f>
        <v>NA</v>
      </c>
      <c r="AB9" s="21">
        <f t="shared" ref="AB9:AD9" si="11">IF(ISERR(AVERAGEIF($E$2:$E$26,$Z9,G$2:G$26)),"NA",AVERAGEIF($E$2:$E$26,$Z9,G$2:G$26))</f>
        <v>1</v>
      </c>
      <c r="AC9" s="21" t="str">
        <f t="shared" si="11"/>
        <v>NA</v>
      </c>
      <c r="AD9" s="21" t="str">
        <f t="shared" si="11"/>
        <v>NA</v>
      </c>
    </row>
    <row r="10" spans="1:30" x14ac:dyDescent="0.25">
      <c r="A10" s="14" t="s">
        <v>8</v>
      </c>
      <c r="B10" s="15" t="s">
        <v>10</v>
      </c>
      <c r="C10" s="16">
        <v>1</v>
      </c>
      <c r="D10" s="15" t="s">
        <v>15</v>
      </c>
      <c r="E10" s="11" t="s">
        <v>18</v>
      </c>
      <c r="F10" s="15"/>
      <c r="G10" s="15"/>
      <c r="H10" s="15"/>
      <c r="I10" s="17"/>
    </row>
    <row r="11" spans="1:30" x14ac:dyDescent="0.25">
      <c r="A11" s="9" t="s">
        <v>8</v>
      </c>
      <c r="B11" t="s">
        <v>10</v>
      </c>
      <c r="C11" s="10">
        <v>2</v>
      </c>
      <c r="D11" t="s">
        <v>12</v>
      </c>
      <c r="E11" s="11" t="s">
        <v>19</v>
      </c>
      <c r="I11" s="12">
        <v>1</v>
      </c>
    </row>
    <row r="12" spans="1:30" x14ac:dyDescent="0.25">
      <c r="A12" s="9" t="s">
        <v>8</v>
      </c>
      <c r="B12" t="s">
        <v>10</v>
      </c>
      <c r="C12" s="10">
        <v>2</v>
      </c>
      <c r="D12" t="s">
        <v>14</v>
      </c>
      <c r="E12" s="11" t="s">
        <v>19</v>
      </c>
    </row>
    <row r="13" spans="1:30" x14ac:dyDescent="0.25">
      <c r="A13" s="9" t="s">
        <v>8</v>
      </c>
      <c r="B13" t="s">
        <v>10</v>
      </c>
      <c r="C13" s="10">
        <v>2</v>
      </c>
      <c r="D13" t="s">
        <v>17</v>
      </c>
      <c r="E13" s="11" t="s">
        <v>19</v>
      </c>
      <c r="F13">
        <v>1</v>
      </c>
      <c r="G13">
        <v>2</v>
      </c>
      <c r="I13" s="12">
        <v>1</v>
      </c>
    </row>
    <row r="14" spans="1:30" x14ac:dyDescent="0.25">
      <c r="A14" s="14" t="s">
        <v>11</v>
      </c>
      <c r="B14" s="15" t="s">
        <v>9</v>
      </c>
      <c r="C14" s="16">
        <v>1</v>
      </c>
      <c r="D14" s="15" t="s">
        <v>12</v>
      </c>
      <c r="E14" s="11" t="s">
        <v>20</v>
      </c>
      <c r="F14" s="15"/>
      <c r="G14" s="15"/>
      <c r="H14" s="15"/>
      <c r="I14" s="17">
        <v>5</v>
      </c>
    </row>
    <row r="15" spans="1:30" x14ac:dyDescent="0.25">
      <c r="A15" s="14" t="s">
        <v>11</v>
      </c>
      <c r="B15" s="15" t="s">
        <v>9</v>
      </c>
      <c r="C15" s="16">
        <v>1</v>
      </c>
      <c r="D15" s="15" t="s">
        <v>21</v>
      </c>
      <c r="E15" s="11" t="s">
        <v>20</v>
      </c>
      <c r="F15" s="15">
        <v>1</v>
      </c>
      <c r="G15" s="15"/>
      <c r="H15" s="15"/>
      <c r="I15" s="17"/>
    </row>
    <row r="16" spans="1:30" x14ac:dyDescent="0.25">
      <c r="A16" s="9" t="s">
        <v>11</v>
      </c>
      <c r="B16" t="s">
        <v>9</v>
      </c>
      <c r="C16" s="10">
        <v>2</v>
      </c>
      <c r="D16" t="s">
        <v>12</v>
      </c>
      <c r="E16" s="11" t="s">
        <v>22</v>
      </c>
    </row>
    <row r="17" spans="1:9" x14ac:dyDescent="0.25">
      <c r="A17" s="9" t="s">
        <v>11</v>
      </c>
      <c r="B17" t="s">
        <v>9</v>
      </c>
      <c r="C17" s="10">
        <v>2</v>
      </c>
      <c r="D17" t="s">
        <v>14</v>
      </c>
      <c r="E17" s="11" t="s">
        <v>22</v>
      </c>
      <c r="G17">
        <v>13</v>
      </c>
      <c r="I17" s="12">
        <v>1</v>
      </c>
    </row>
    <row r="18" spans="1:9" x14ac:dyDescent="0.25">
      <c r="A18" s="9" t="s">
        <v>11</v>
      </c>
      <c r="B18" t="s">
        <v>9</v>
      </c>
      <c r="C18" s="10">
        <v>2</v>
      </c>
      <c r="D18" t="s">
        <v>23</v>
      </c>
      <c r="E18" s="11" t="s">
        <v>22</v>
      </c>
      <c r="G18">
        <v>11</v>
      </c>
    </row>
    <row r="19" spans="1:9" x14ac:dyDescent="0.25">
      <c r="A19" s="14" t="s">
        <v>11</v>
      </c>
      <c r="B19" s="15" t="s">
        <v>10</v>
      </c>
      <c r="C19" s="16">
        <v>1</v>
      </c>
      <c r="D19" s="15" t="s">
        <v>12</v>
      </c>
      <c r="E19" s="11" t="s">
        <v>24</v>
      </c>
      <c r="F19" s="15"/>
      <c r="G19" s="15"/>
      <c r="H19" s="15"/>
      <c r="I19" s="17"/>
    </row>
    <row r="20" spans="1:9" x14ac:dyDescent="0.25">
      <c r="A20" s="14" t="s">
        <v>11</v>
      </c>
      <c r="B20" s="15" t="s">
        <v>10</v>
      </c>
      <c r="C20" s="16">
        <v>1</v>
      </c>
      <c r="D20" s="15" t="s">
        <v>14</v>
      </c>
      <c r="E20" s="11" t="s">
        <v>24</v>
      </c>
      <c r="F20" s="15"/>
      <c r="G20" s="15"/>
      <c r="H20" s="15"/>
      <c r="I20" s="17"/>
    </row>
    <row r="21" spans="1:9" x14ac:dyDescent="0.25">
      <c r="A21" s="14" t="s">
        <v>11</v>
      </c>
      <c r="B21" s="15" t="s">
        <v>10</v>
      </c>
      <c r="C21" s="16">
        <v>1</v>
      </c>
      <c r="D21" s="15" t="s">
        <v>17</v>
      </c>
      <c r="E21" s="11" t="s">
        <v>24</v>
      </c>
      <c r="F21" s="15"/>
      <c r="G21" s="15">
        <v>3</v>
      </c>
      <c r="H21" s="15"/>
      <c r="I21" s="17"/>
    </row>
    <row r="22" spans="1:9" x14ac:dyDescent="0.25">
      <c r="A22" s="14" t="s">
        <v>11</v>
      </c>
      <c r="B22" s="15" t="s">
        <v>10</v>
      </c>
      <c r="C22" s="16">
        <v>1</v>
      </c>
      <c r="D22" s="15" t="s">
        <v>25</v>
      </c>
      <c r="E22" s="11" t="s">
        <v>24</v>
      </c>
      <c r="F22" s="15">
        <v>1</v>
      </c>
      <c r="G22" s="15">
        <v>1</v>
      </c>
      <c r="H22" s="15"/>
      <c r="I22" s="17"/>
    </row>
    <row r="23" spans="1:9" x14ac:dyDescent="0.25">
      <c r="A23" s="9" t="s">
        <v>11</v>
      </c>
      <c r="B23" t="s">
        <v>10</v>
      </c>
      <c r="C23" s="10">
        <v>2</v>
      </c>
      <c r="D23" t="s">
        <v>12</v>
      </c>
      <c r="E23" s="11" t="s">
        <v>26</v>
      </c>
    </row>
    <row r="24" spans="1:9" x14ac:dyDescent="0.25">
      <c r="A24" s="9" t="s">
        <v>11</v>
      </c>
      <c r="B24" t="s">
        <v>10</v>
      </c>
      <c r="C24" s="10">
        <v>2</v>
      </c>
      <c r="D24" t="s">
        <v>14</v>
      </c>
      <c r="E24" s="11" t="s">
        <v>26</v>
      </c>
    </row>
    <row r="25" spans="1:9" x14ac:dyDescent="0.25">
      <c r="A25" s="9" t="s">
        <v>11</v>
      </c>
      <c r="B25" t="s">
        <v>10</v>
      </c>
      <c r="C25" s="10">
        <v>2</v>
      </c>
      <c r="D25" t="s">
        <v>17</v>
      </c>
      <c r="E25" s="11" t="s">
        <v>26</v>
      </c>
    </row>
    <row r="26" spans="1:9" x14ac:dyDescent="0.25">
      <c r="A26" s="9" t="s">
        <v>11</v>
      </c>
      <c r="B26" t="s">
        <v>10</v>
      </c>
      <c r="C26" s="10">
        <v>2</v>
      </c>
      <c r="D26" t="s">
        <v>27</v>
      </c>
      <c r="E26" s="11" t="s">
        <v>26</v>
      </c>
      <c r="G26"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6F4E5-EC9A-4073-8FB0-E1547337504C}">
  <dimension ref="A1:Y26"/>
  <sheetViews>
    <sheetView workbookViewId="0">
      <selection activeCell="M17" sqref="M17"/>
    </sheetView>
  </sheetViews>
  <sheetFormatPr defaultRowHeight="15" x14ac:dyDescent="0.25"/>
  <cols>
    <col min="1" max="1" width="4.42578125" style="9" bestFit="1" customWidth="1"/>
    <col min="2" max="2" width="5.28515625" bestFit="1" customWidth="1"/>
    <col min="3" max="3" width="8" style="10" bestFit="1" customWidth="1"/>
    <col min="4" max="4" width="8" bestFit="1" customWidth="1"/>
    <col min="5" max="5" width="7.42578125" bestFit="1" customWidth="1"/>
    <col min="6" max="8" width="3.7109375" bestFit="1" customWidth="1"/>
    <col min="9" max="9" width="4" style="12" bestFit="1" customWidth="1"/>
    <col min="12" max="12" width="7" customWidth="1"/>
    <col min="14" max="14" width="11.5703125" customWidth="1"/>
    <col min="15" max="19" width="4.85546875" customWidth="1"/>
    <col min="21" max="21" width="13.140625" customWidth="1"/>
    <col min="22" max="25" width="4.42578125" customWidth="1"/>
    <col min="26" max="26" width="5.42578125" customWidth="1"/>
  </cols>
  <sheetData>
    <row r="1" spans="1:25" s="1" customFormat="1" ht="98.25" x14ac:dyDescent="0.25">
      <c r="A1" s="3" t="s">
        <v>3</v>
      </c>
      <c r="B1" s="4" t="s">
        <v>4</v>
      </c>
      <c r="C1" s="5" t="s">
        <v>5</v>
      </c>
      <c r="D1" s="4" t="s">
        <v>6</v>
      </c>
      <c r="E1" s="6" t="s">
        <v>7</v>
      </c>
      <c r="F1" s="7" t="s">
        <v>0</v>
      </c>
      <c r="G1" s="7" t="s">
        <v>28</v>
      </c>
      <c r="H1" s="7" t="s">
        <v>1</v>
      </c>
      <c r="I1" s="8" t="s">
        <v>2</v>
      </c>
      <c r="K1" s="18" t="s">
        <v>32</v>
      </c>
      <c r="L1" s="20" t="s">
        <v>33</v>
      </c>
      <c r="N1" s="18" t="s">
        <v>34</v>
      </c>
      <c r="O1" s="7" t="s">
        <v>0</v>
      </c>
      <c r="P1" s="7" t="s">
        <v>28</v>
      </c>
      <c r="Q1" s="7" t="s">
        <v>1</v>
      </c>
      <c r="R1" s="2" t="s">
        <v>2</v>
      </c>
      <c r="S1" s="2"/>
      <c r="U1" s="18" t="s">
        <v>35</v>
      </c>
      <c r="V1" s="7" t="s">
        <v>0</v>
      </c>
      <c r="W1" s="7" t="s">
        <v>28</v>
      </c>
      <c r="X1" s="7" t="s">
        <v>1</v>
      </c>
      <c r="Y1" s="2" t="s">
        <v>2</v>
      </c>
    </row>
    <row r="2" spans="1:25" x14ac:dyDescent="0.25">
      <c r="A2" s="14" t="s">
        <v>8</v>
      </c>
      <c r="B2" s="15" t="s">
        <v>9</v>
      </c>
      <c r="C2" s="16">
        <v>1</v>
      </c>
      <c r="D2" s="15" t="s">
        <v>12</v>
      </c>
      <c r="E2" s="11" t="s">
        <v>13</v>
      </c>
      <c r="F2" s="15">
        <v>2</v>
      </c>
      <c r="G2" s="15">
        <v>2</v>
      </c>
      <c r="H2" s="15"/>
      <c r="I2" s="17">
        <v>3</v>
      </c>
      <c r="K2" s="13" t="s">
        <v>13</v>
      </c>
      <c r="L2">
        <f>COUNTIF($E$2:$E$26,$K2)</f>
        <v>3</v>
      </c>
      <c r="O2">
        <f>COUNTIF(F$2:F$26,"&gt;0")</f>
        <v>7</v>
      </c>
      <c r="P2">
        <f t="shared" ref="P2:R2" si="0">COUNTIF(G$2:G$26,"&gt;0")</f>
        <v>11</v>
      </c>
      <c r="Q2">
        <f>COUNTIF(H$2:H$26,"&gt;0")</f>
        <v>4</v>
      </c>
      <c r="R2">
        <f t="shared" si="0"/>
        <v>9</v>
      </c>
      <c r="U2" s="13" t="s">
        <v>13</v>
      </c>
      <c r="V2">
        <f>COUNTIFS($E$2:$E$26,$U2,F$2:F$26,"&gt;0")</f>
        <v>3</v>
      </c>
      <c r="W2">
        <f t="shared" ref="W2:Y2" si="1">COUNTIFS($E$2:$E$26,$U2,G$2:G$26,"&gt;0")</f>
        <v>3</v>
      </c>
      <c r="X2">
        <f t="shared" si="1"/>
        <v>2</v>
      </c>
      <c r="Y2">
        <f t="shared" si="1"/>
        <v>2</v>
      </c>
    </row>
    <row r="3" spans="1:25" x14ac:dyDescent="0.25">
      <c r="A3" s="14" t="s">
        <v>8</v>
      </c>
      <c r="B3" s="15" t="s">
        <v>9</v>
      </c>
      <c r="C3" s="16">
        <v>1</v>
      </c>
      <c r="D3" s="15" t="s">
        <v>14</v>
      </c>
      <c r="E3" s="11" t="s">
        <v>13</v>
      </c>
      <c r="F3" s="15">
        <v>1</v>
      </c>
      <c r="G3" s="15">
        <v>8</v>
      </c>
      <c r="H3" s="15">
        <v>1</v>
      </c>
      <c r="I3" s="17">
        <v>2</v>
      </c>
      <c r="K3" s="13" t="s">
        <v>16</v>
      </c>
      <c r="L3">
        <f t="shared" ref="L3:L9" si="2">COUNTIF($E$2:$E$26,$K3)</f>
        <v>3</v>
      </c>
      <c r="U3" s="13" t="s">
        <v>16</v>
      </c>
      <c r="V3">
        <f t="shared" ref="V3:V9" si="3">COUNTIFS($E$2:$E$26,$U3,F$2:F$26,"&gt;0")</f>
        <v>1</v>
      </c>
      <c r="W3">
        <f t="shared" ref="W3:W9" si="4">COUNTIFS($E$2:$E$26,$U3,G$2:G$26,"&gt;0")</f>
        <v>2</v>
      </c>
      <c r="X3">
        <f t="shared" ref="X3:X9" si="5">COUNTIFS($E$2:$E$26,$U3,H$2:H$26,"&gt;0")</f>
        <v>2</v>
      </c>
      <c r="Y3">
        <f t="shared" ref="Y3:Y9" si="6">COUNTIFS($E$2:$E$26,$U3,I$2:I$26,"&gt;0")</f>
        <v>3</v>
      </c>
    </row>
    <row r="4" spans="1:25" x14ac:dyDescent="0.25">
      <c r="A4" s="14" t="s">
        <v>8</v>
      </c>
      <c r="B4" s="15" t="s">
        <v>9</v>
      </c>
      <c r="C4" s="16">
        <v>1</v>
      </c>
      <c r="D4" s="15" t="s">
        <v>15</v>
      </c>
      <c r="E4" s="11" t="s">
        <v>13</v>
      </c>
      <c r="F4" s="15">
        <v>4</v>
      </c>
      <c r="G4" s="15">
        <v>4</v>
      </c>
      <c r="H4" s="15">
        <v>3</v>
      </c>
      <c r="I4" s="17"/>
      <c r="K4" s="13" t="s">
        <v>18</v>
      </c>
      <c r="L4">
        <f t="shared" si="2"/>
        <v>3</v>
      </c>
      <c r="U4" s="13" t="s">
        <v>18</v>
      </c>
      <c r="V4">
        <f t="shared" si="3"/>
        <v>0</v>
      </c>
      <c r="W4">
        <f t="shared" si="4"/>
        <v>0</v>
      </c>
      <c r="X4">
        <f t="shared" si="5"/>
        <v>0</v>
      </c>
      <c r="Y4">
        <f t="shared" si="6"/>
        <v>0</v>
      </c>
    </row>
    <row r="5" spans="1:25" x14ac:dyDescent="0.25">
      <c r="A5" s="9" t="s">
        <v>8</v>
      </c>
      <c r="B5" t="s">
        <v>9</v>
      </c>
      <c r="C5" s="10">
        <v>2</v>
      </c>
      <c r="D5" t="s">
        <v>12</v>
      </c>
      <c r="E5" s="11" t="s">
        <v>16</v>
      </c>
      <c r="I5" s="12">
        <v>7</v>
      </c>
      <c r="K5" s="13" t="s">
        <v>19</v>
      </c>
      <c r="L5">
        <f t="shared" si="2"/>
        <v>3</v>
      </c>
      <c r="U5" s="13" t="s">
        <v>19</v>
      </c>
      <c r="V5">
        <f t="shared" si="3"/>
        <v>1</v>
      </c>
      <c r="W5">
        <f t="shared" si="4"/>
        <v>1</v>
      </c>
      <c r="X5">
        <f t="shared" si="5"/>
        <v>0</v>
      </c>
      <c r="Y5">
        <f t="shared" si="6"/>
        <v>2</v>
      </c>
    </row>
    <row r="6" spans="1:25" x14ac:dyDescent="0.25">
      <c r="A6" s="9" t="s">
        <v>8</v>
      </c>
      <c r="B6" t="s">
        <v>9</v>
      </c>
      <c r="C6" s="10">
        <v>2</v>
      </c>
      <c r="D6" t="s">
        <v>14</v>
      </c>
      <c r="E6" s="11" t="s">
        <v>16</v>
      </c>
      <c r="F6">
        <v>1</v>
      </c>
      <c r="G6">
        <v>4</v>
      </c>
      <c r="H6">
        <v>1</v>
      </c>
      <c r="I6" s="12">
        <v>9</v>
      </c>
      <c r="K6" s="13" t="s">
        <v>20</v>
      </c>
      <c r="L6">
        <f t="shared" si="2"/>
        <v>2</v>
      </c>
      <c r="U6" s="13" t="s">
        <v>20</v>
      </c>
      <c r="V6">
        <f t="shared" si="3"/>
        <v>1</v>
      </c>
      <c r="W6">
        <f t="shared" si="4"/>
        <v>0</v>
      </c>
      <c r="X6">
        <f t="shared" si="5"/>
        <v>0</v>
      </c>
      <c r="Y6">
        <f t="shared" si="6"/>
        <v>1</v>
      </c>
    </row>
    <row r="7" spans="1:25" x14ac:dyDescent="0.25">
      <c r="A7" s="9" t="s">
        <v>8</v>
      </c>
      <c r="B7" t="s">
        <v>9</v>
      </c>
      <c r="C7" s="10">
        <v>2</v>
      </c>
      <c r="D7" t="s">
        <v>17</v>
      </c>
      <c r="E7" s="11" t="s">
        <v>16</v>
      </c>
      <c r="G7">
        <v>1</v>
      </c>
      <c r="H7">
        <v>3</v>
      </c>
      <c r="I7" s="12">
        <v>7</v>
      </c>
      <c r="K7" s="13" t="s">
        <v>22</v>
      </c>
      <c r="L7">
        <f t="shared" si="2"/>
        <v>3</v>
      </c>
      <c r="U7" s="13" t="s">
        <v>22</v>
      </c>
      <c r="V7">
        <f t="shared" si="3"/>
        <v>0</v>
      </c>
      <c r="W7">
        <f t="shared" si="4"/>
        <v>2</v>
      </c>
      <c r="X7">
        <f t="shared" si="5"/>
        <v>0</v>
      </c>
      <c r="Y7">
        <f t="shared" si="6"/>
        <v>1</v>
      </c>
    </row>
    <row r="8" spans="1:25" x14ac:dyDescent="0.25">
      <c r="A8" s="14" t="s">
        <v>8</v>
      </c>
      <c r="B8" s="15" t="s">
        <v>10</v>
      </c>
      <c r="C8" s="16">
        <v>1</v>
      </c>
      <c r="D8" s="15" t="s">
        <v>12</v>
      </c>
      <c r="E8" s="11" t="s">
        <v>18</v>
      </c>
      <c r="F8" s="15"/>
      <c r="G8" s="15"/>
      <c r="H8" s="15"/>
      <c r="I8" s="17"/>
      <c r="K8" s="13" t="s">
        <v>24</v>
      </c>
      <c r="L8">
        <f t="shared" si="2"/>
        <v>4</v>
      </c>
      <c r="U8" s="13" t="s">
        <v>24</v>
      </c>
      <c r="V8">
        <f t="shared" si="3"/>
        <v>1</v>
      </c>
      <c r="W8">
        <f t="shared" si="4"/>
        <v>2</v>
      </c>
      <c r="X8">
        <f t="shared" si="5"/>
        <v>0</v>
      </c>
      <c r="Y8">
        <f t="shared" si="6"/>
        <v>0</v>
      </c>
    </row>
    <row r="9" spans="1:25" x14ac:dyDescent="0.25">
      <c r="A9" s="14" t="s">
        <v>8</v>
      </c>
      <c r="B9" s="15" t="s">
        <v>10</v>
      </c>
      <c r="C9" s="16">
        <v>1</v>
      </c>
      <c r="D9" s="15" t="s">
        <v>14</v>
      </c>
      <c r="E9" s="11" t="s">
        <v>18</v>
      </c>
      <c r="F9" s="15"/>
      <c r="G9" s="15"/>
      <c r="H9" s="15"/>
      <c r="I9" s="17"/>
      <c r="K9" s="13" t="s">
        <v>26</v>
      </c>
      <c r="L9">
        <f t="shared" si="2"/>
        <v>4</v>
      </c>
      <c r="U9" s="13" t="s">
        <v>26</v>
      </c>
      <c r="V9">
        <f t="shared" si="3"/>
        <v>0</v>
      </c>
      <c r="W9">
        <f t="shared" si="4"/>
        <v>1</v>
      </c>
      <c r="X9">
        <f t="shared" si="5"/>
        <v>0</v>
      </c>
      <c r="Y9">
        <f>COUNTIFS($E$2:$E$26,$U9,I$2:I$26,"&gt;0")</f>
        <v>0</v>
      </c>
    </row>
    <row r="10" spans="1:25" x14ac:dyDescent="0.25">
      <c r="A10" s="14" t="s">
        <v>8</v>
      </c>
      <c r="B10" s="15" t="s">
        <v>10</v>
      </c>
      <c r="C10" s="16">
        <v>1</v>
      </c>
      <c r="D10" s="15" t="s">
        <v>15</v>
      </c>
      <c r="E10" s="11" t="s">
        <v>18</v>
      </c>
      <c r="F10" s="15"/>
      <c r="G10" s="15"/>
      <c r="H10" s="15"/>
      <c r="I10" s="17"/>
    </row>
    <row r="11" spans="1:25" x14ac:dyDescent="0.25">
      <c r="A11" s="9" t="s">
        <v>8</v>
      </c>
      <c r="B11" t="s">
        <v>10</v>
      </c>
      <c r="C11" s="10">
        <v>2</v>
      </c>
      <c r="D11" t="s">
        <v>12</v>
      </c>
      <c r="E11" s="11" t="s">
        <v>19</v>
      </c>
      <c r="I11" s="12">
        <v>1</v>
      </c>
    </row>
    <row r="12" spans="1:25" x14ac:dyDescent="0.25">
      <c r="A12" s="9" t="s">
        <v>8</v>
      </c>
      <c r="B12" t="s">
        <v>10</v>
      </c>
      <c r="C12" s="10">
        <v>2</v>
      </c>
      <c r="D12" t="s">
        <v>14</v>
      </c>
      <c r="E12" s="11" t="s">
        <v>19</v>
      </c>
    </row>
    <row r="13" spans="1:25" x14ac:dyDescent="0.25">
      <c r="A13" s="9" t="s">
        <v>8</v>
      </c>
      <c r="B13" t="s">
        <v>10</v>
      </c>
      <c r="C13" s="10">
        <v>2</v>
      </c>
      <c r="D13" t="s">
        <v>17</v>
      </c>
      <c r="E13" s="11" t="s">
        <v>19</v>
      </c>
      <c r="F13">
        <v>1</v>
      </c>
      <c r="G13">
        <v>2</v>
      </c>
      <c r="I13" s="12">
        <v>1</v>
      </c>
    </row>
    <row r="14" spans="1:25" x14ac:dyDescent="0.25">
      <c r="A14" s="14" t="s">
        <v>11</v>
      </c>
      <c r="B14" s="15" t="s">
        <v>9</v>
      </c>
      <c r="C14" s="16">
        <v>1</v>
      </c>
      <c r="D14" s="15" t="s">
        <v>12</v>
      </c>
      <c r="E14" s="11" t="s">
        <v>20</v>
      </c>
      <c r="F14" s="15"/>
      <c r="G14" s="15"/>
      <c r="H14" s="15"/>
      <c r="I14" s="17">
        <v>5</v>
      </c>
    </row>
    <row r="15" spans="1:25" x14ac:dyDescent="0.25">
      <c r="A15" s="14" t="s">
        <v>11</v>
      </c>
      <c r="B15" s="15" t="s">
        <v>9</v>
      </c>
      <c r="C15" s="16">
        <v>1</v>
      </c>
      <c r="D15" s="15" t="s">
        <v>21</v>
      </c>
      <c r="E15" s="11" t="s">
        <v>20</v>
      </c>
      <c r="F15" s="15">
        <v>1</v>
      </c>
      <c r="G15" s="15"/>
      <c r="H15" s="15"/>
      <c r="I15" s="17"/>
    </row>
    <row r="16" spans="1:25" x14ac:dyDescent="0.25">
      <c r="A16" s="9" t="s">
        <v>11</v>
      </c>
      <c r="B16" t="s">
        <v>9</v>
      </c>
      <c r="C16" s="10">
        <v>2</v>
      </c>
      <c r="D16" t="s">
        <v>12</v>
      </c>
      <c r="E16" s="11" t="s">
        <v>22</v>
      </c>
    </row>
    <row r="17" spans="1:9" x14ac:dyDescent="0.25">
      <c r="A17" s="9" t="s">
        <v>11</v>
      </c>
      <c r="B17" t="s">
        <v>9</v>
      </c>
      <c r="C17" s="10">
        <v>2</v>
      </c>
      <c r="D17" t="s">
        <v>14</v>
      </c>
      <c r="E17" s="11" t="s">
        <v>22</v>
      </c>
      <c r="G17">
        <v>13</v>
      </c>
      <c r="I17" s="12">
        <v>1</v>
      </c>
    </row>
    <row r="18" spans="1:9" x14ac:dyDescent="0.25">
      <c r="A18" s="9" t="s">
        <v>11</v>
      </c>
      <c r="B18" t="s">
        <v>9</v>
      </c>
      <c r="C18" s="10">
        <v>2</v>
      </c>
      <c r="D18" t="s">
        <v>23</v>
      </c>
      <c r="E18" s="11" t="s">
        <v>22</v>
      </c>
      <c r="G18">
        <v>11</v>
      </c>
    </row>
    <row r="19" spans="1:9" x14ac:dyDescent="0.25">
      <c r="A19" s="14" t="s">
        <v>11</v>
      </c>
      <c r="B19" s="15" t="s">
        <v>10</v>
      </c>
      <c r="C19" s="16">
        <v>1</v>
      </c>
      <c r="D19" s="15" t="s">
        <v>12</v>
      </c>
      <c r="E19" s="11" t="s">
        <v>24</v>
      </c>
      <c r="F19" s="15"/>
      <c r="G19" s="15"/>
      <c r="H19" s="15"/>
      <c r="I19" s="17"/>
    </row>
    <row r="20" spans="1:9" x14ac:dyDescent="0.25">
      <c r="A20" s="14" t="s">
        <v>11</v>
      </c>
      <c r="B20" s="15" t="s">
        <v>10</v>
      </c>
      <c r="C20" s="16">
        <v>1</v>
      </c>
      <c r="D20" s="15" t="s">
        <v>14</v>
      </c>
      <c r="E20" s="11" t="s">
        <v>24</v>
      </c>
      <c r="F20" s="15"/>
      <c r="G20" s="15"/>
      <c r="H20" s="15"/>
      <c r="I20" s="17"/>
    </row>
    <row r="21" spans="1:9" x14ac:dyDescent="0.25">
      <c r="A21" s="14" t="s">
        <v>11</v>
      </c>
      <c r="B21" s="15" t="s">
        <v>10</v>
      </c>
      <c r="C21" s="16">
        <v>1</v>
      </c>
      <c r="D21" s="15" t="s">
        <v>17</v>
      </c>
      <c r="E21" s="11" t="s">
        <v>24</v>
      </c>
      <c r="F21" s="15"/>
      <c r="G21" s="15">
        <v>3</v>
      </c>
      <c r="H21" s="15"/>
      <c r="I21" s="17"/>
    </row>
    <row r="22" spans="1:9" x14ac:dyDescent="0.25">
      <c r="A22" s="14" t="s">
        <v>11</v>
      </c>
      <c r="B22" s="15" t="s">
        <v>10</v>
      </c>
      <c r="C22" s="16">
        <v>1</v>
      </c>
      <c r="D22" s="15" t="s">
        <v>25</v>
      </c>
      <c r="E22" s="11" t="s">
        <v>24</v>
      </c>
      <c r="F22" s="15">
        <v>1</v>
      </c>
      <c r="G22" s="15">
        <v>1</v>
      </c>
      <c r="H22" s="15"/>
      <c r="I22" s="17"/>
    </row>
    <row r="23" spans="1:9" x14ac:dyDescent="0.25">
      <c r="A23" s="9" t="s">
        <v>11</v>
      </c>
      <c r="B23" t="s">
        <v>10</v>
      </c>
      <c r="C23" s="10">
        <v>2</v>
      </c>
      <c r="D23" t="s">
        <v>12</v>
      </c>
      <c r="E23" s="11" t="s">
        <v>26</v>
      </c>
    </row>
    <row r="24" spans="1:9" x14ac:dyDescent="0.25">
      <c r="A24" s="9" t="s">
        <v>11</v>
      </c>
      <c r="B24" t="s">
        <v>10</v>
      </c>
      <c r="C24" s="10">
        <v>2</v>
      </c>
      <c r="D24" t="s">
        <v>14</v>
      </c>
      <c r="E24" s="11" t="s">
        <v>26</v>
      </c>
    </row>
    <row r="25" spans="1:9" x14ac:dyDescent="0.25">
      <c r="A25" s="9" t="s">
        <v>11</v>
      </c>
      <c r="B25" t="s">
        <v>10</v>
      </c>
      <c r="C25" s="10">
        <v>2</v>
      </c>
      <c r="D25" t="s">
        <v>17</v>
      </c>
      <c r="E25" s="11" t="s">
        <v>26</v>
      </c>
    </row>
    <row r="26" spans="1:9" x14ac:dyDescent="0.25">
      <c r="A26" s="9" t="s">
        <v>11</v>
      </c>
      <c r="B26" t="s">
        <v>10</v>
      </c>
      <c r="C26" s="10">
        <v>2</v>
      </c>
      <c r="D26" t="s">
        <v>27</v>
      </c>
      <c r="E26" s="11" t="s">
        <v>26</v>
      </c>
      <c r="G26">
        <v>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SUMIF AVERAGEIF</vt:lpstr>
      <vt:lpstr>COUNTIF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Kintrová</dc:creator>
  <cp:lastModifiedBy>Kateřina Kintrová</cp:lastModifiedBy>
  <dcterms:created xsi:type="dcterms:W3CDTF">2022-08-15T13:48:48Z</dcterms:created>
  <dcterms:modified xsi:type="dcterms:W3CDTF">2022-10-18T14:38:40Z</dcterms:modified>
</cp:coreProperties>
</file>