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2\"/>
    </mc:Choice>
  </mc:AlternateContent>
  <bookViews>
    <workbookView xWindow="120" yWindow="96" windowWidth="15600" windowHeight="8520"/>
  </bookViews>
  <sheets>
    <sheet name="t-testy" sheetId="6" r:id="rId1"/>
    <sheet name="t-test 2 Vyb a" sheetId="11" r:id="rId2"/>
    <sheet name="t-test 2 vyb b" sheetId="12" r:id="rId3"/>
    <sheet name="Chi kvadrat test" sheetId="13" r:id="rId4"/>
    <sheet name="krit hodn" sheetId="14" r:id="rId5"/>
  </sheets>
  <externalReferences>
    <externalReference r:id="rId6"/>
  </externalReferences>
  <calcPr calcId="162913" iterate="1" concurrentCalc="0"/>
</workbook>
</file>

<file path=xl/calcChain.xml><?xml version="1.0" encoding="utf-8"?>
<calcChain xmlns="http://schemas.openxmlformats.org/spreadsheetml/2006/main">
  <c r="Q40" i="11" l="1"/>
  <c r="O38" i="11"/>
  <c r="O40" i="11"/>
  <c r="K23" i="6"/>
</calcChain>
</file>

<file path=xl/sharedStrings.xml><?xml version="1.0" encoding="utf-8"?>
<sst xmlns="http://schemas.openxmlformats.org/spreadsheetml/2006/main" count="425" uniqueCount="351">
  <si>
    <t>Ve vzorcích půd v okolí areálu Spolany Neratovice byly na několika vybraných lokalitách na počátku roku 2002 stanovené obsahy PCBs.</t>
  </si>
  <si>
    <t>V následující tabulce jsou uvedené koncentrace PCBs (ng/g) ve vzorcích půd</t>
  </si>
  <si>
    <t>lokalita 1</t>
  </si>
  <si>
    <t>lokalita 2</t>
  </si>
  <si>
    <t>lokalita 3</t>
  </si>
  <si>
    <t>lokalita 4</t>
  </si>
  <si>
    <t>lokalita 5</t>
  </si>
  <si>
    <t>lokalita 6</t>
  </si>
  <si>
    <t>lokalita 7</t>
  </si>
  <si>
    <t>lokalita 8</t>
  </si>
  <si>
    <t>lokalita 9</t>
  </si>
  <si>
    <t>lokalita 10</t>
  </si>
  <si>
    <t>lokalita 11</t>
  </si>
  <si>
    <t>lokalita 12</t>
  </si>
  <si>
    <t>lokalita 13</t>
  </si>
  <si>
    <t>lokalita 14</t>
  </si>
  <si>
    <t>lokalita 15</t>
  </si>
  <si>
    <t>lokalita 16</t>
  </si>
  <si>
    <t>lokalita 17</t>
  </si>
  <si>
    <t>suma PCBs</t>
  </si>
  <si>
    <t>rok 2002 - X</t>
  </si>
  <si>
    <t>rok 2003 - Y</t>
  </si>
  <si>
    <t>di</t>
  </si>
  <si>
    <t>Z</t>
  </si>
  <si>
    <t>testovací kritérium</t>
  </si>
  <si>
    <t>X</t>
  </si>
  <si>
    <t>Y</t>
  </si>
  <si>
    <t>a)</t>
  </si>
  <si>
    <t>b)</t>
  </si>
  <si>
    <t>Otestuj při 95% hladině významnosti, zda existuje statisticky významný rozdíl mezi stářím monazitů v protivanovském a myslejovickým souvrství.</t>
  </si>
  <si>
    <t>Dvouvýběrový F-test pro rozptyl</t>
  </si>
  <si>
    <t>spodní část myslejovického s.</t>
  </si>
  <si>
    <t>protivanovské s.</t>
  </si>
  <si>
    <t>Soubor 1</t>
  </si>
  <si>
    <t>Soubor 2</t>
  </si>
  <si>
    <t>stáří Ma</t>
  </si>
  <si>
    <t>Stř. hodnota</t>
  </si>
  <si>
    <t>detrit</t>
  </si>
  <si>
    <t>Rozptyl</t>
  </si>
  <si>
    <t>Pozorování</t>
  </si>
  <si>
    <t>Rozdíl</t>
  </si>
  <si>
    <t>Dvouvýběrový t-test s rovností rozptylů</t>
  </si>
  <si>
    <t>Společný rozptyl</t>
  </si>
  <si>
    <t>Hyp. rozdíl stř. hodnot</t>
  </si>
  <si>
    <t>P(T&lt;=t) (1)</t>
  </si>
  <si>
    <t>t krit (1)</t>
  </si>
  <si>
    <t>P(T&lt;=t) (2)</t>
  </si>
  <si>
    <t>t krit (2)</t>
  </si>
  <si>
    <t>t Stat</t>
  </si>
  <si>
    <t>počet stupňů volnosti</t>
  </si>
  <si>
    <t>korelační koeficient pro dva výběry</t>
  </si>
  <si>
    <t>aritmetický průměr</t>
  </si>
  <si>
    <t>rozptyl</t>
  </si>
  <si>
    <t>aritmetický průměr pro oba výběrové soubory</t>
  </si>
  <si>
    <t xml:space="preserve"> funkce T.INV (0.95;16)</t>
  </si>
  <si>
    <t xml:space="preserve"> funkce T.INV (0.975;16)</t>
  </si>
  <si>
    <t>funkce T.INV.2T(0.05;16)</t>
  </si>
  <si>
    <t>SMODCH.VÝBĚR.S</t>
  </si>
  <si>
    <t>t-test párové hodnoty</t>
  </si>
  <si>
    <t>1. zadávám soubor Y, jako 2. soubor X - tak aby testovací kritérium bylo kladné číslo</t>
  </si>
  <si>
    <t>Pracuj s hladinou významnosti 5%</t>
  </si>
  <si>
    <t>valouny</t>
  </si>
  <si>
    <t>krit hodnota</t>
  </si>
  <si>
    <t>testovací  kritérium</t>
  </si>
  <si>
    <t>mezi rozptyly dvou souborů není statsticky významný rozdíl</t>
  </si>
  <si>
    <t>zvolím tedy dvouvýběrový  t-test s rovností rozptylů</t>
  </si>
  <si>
    <t>F-test s použitím funkcí v Analýze dat (Data/Analýza/Analýza dat/Dvouvýběrový F-test pro rozptyl</t>
  </si>
  <si>
    <t>1. zadám soubor s větším rozptylem, ať je splněna podmínka F&gt;=1</t>
  </si>
  <si>
    <r>
      <t xml:space="preserve">Dvouvýběrový F-test pro rozptyl </t>
    </r>
    <r>
      <rPr>
        <sz val="10"/>
        <rFont val="Arial"/>
        <family val="2"/>
        <charset val="238"/>
      </rPr>
      <t>(bez užití funkcí v Analýze dat)</t>
    </r>
  </si>
  <si>
    <t>nebo</t>
  </si>
  <si>
    <t>F.INV.RT(0.025;27;16)</t>
  </si>
  <si>
    <t>nebo F.INV(0.975;27;16)</t>
  </si>
  <si>
    <t>výběrový rozptyl</t>
  </si>
  <si>
    <t>počet prvků v souborech</t>
  </si>
  <si>
    <t>Ho platí rozptyly jsou si rovny  Sx2=Sy2</t>
  </si>
  <si>
    <t>Ho přijímám  Sx2=Sy2</t>
  </si>
  <si>
    <t>t-test s použitím funkcí v Analýze dat (Data/Analýza/Analýza dat/Dvouvýběrový t-test s rovností rozptylů</t>
  </si>
  <si>
    <t>testovací kritérium, beru ji jako kladné číslo (v absolutních hodnotě), nebo jako 1. volím soubor s větším průměrem</t>
  </si>
  <si>
    <t xml:space="preserve">kritická hodnota </t>
  </si>
  <si>
    <t>&lt;=</t>
  </si>
  <si>
    <t>testovaný rozdíl mezi střední hodnotou souborů</t>
  </si>
  <si>
    <t>Ho přijímám</t>
  </si>
  <si>
    <t>Mezi stářím monazitů v protivanovském a myslejovickým souvrství není statisticky významný rozdíl .</t>
  </si>
  <si>
    <t>F-test</t>
  </si>
  <si>
    <r>
      <t xml:space="preserve">a) </t>
    </r>
    <r>
      <rPr>
        <sz val="10"/>
        <rFont val="Arial"/>
        <family val="2"/>
        <charset val="238"/>
      </rPr>
      <t>vhodnější než s použitím Analýzy dat</t>
    </r>
  </si>
  <si>
    <t>vhodnější varianta než zadávat ručně do excelu složitý vzorec</t>
  </si>
  <si>
    <t>Byl sledován zájem 170 studentů geologie o jednotlivé geologické obory.</t>
  </si>
  <si>
    <t>Rozhodni příslušným testem, zda zájem o jednotlivé obory je stejný (soubor má rovnoměrné rozdělení četností).</t>
  </si>
  <si>
    <t>Pracuj s hladinou významnosti 5%.</t>
  </si>
  <si>
    <t>obor</t>
  </si>
  <si>
    <t>paleontologie</t>
  </si>
  <si>
    <t>všeobecká a historická geologie</t>
  </si>
  <si>
    <t>sedimentologie</t>
  </si>
  <si>
    <t>ložisková geologie</t>
  </si>
  <si>
    <t>hydrogeologie</t>
  </si>
  <si>
    <t>magmatická a metam petrologie</t>
  </si>
  <si>
    <t xml:space="preserve">geochemie </t>
  </si>
  <si>
    <t>s=0 - rovnoměrné rozdělení nemá žádný parametr</t>
  </si>
  <si>
    <t>k=10 - počet intervalů (oborů)</t>
  </si>
  <si>
    <t>kritická hodnota - hodnota kvantilu 0.95 pro Chí-kvadrát rozdělení a k-s-1 stupňů volnosti (tedy 9 stupňů volnosti)</t>
  </si>
  <si>
    <t>Použiji Chi-kvadrát test, musím namodelovat očekávané (teoretické) četnosti no pro rovnoměrné rozdělení</t>
  </si>
  <si>
    <t>v případě starých MS Office</t>
  </si>
  <si>
    <t>v případě nových MS Office</t>
  </si>
  <si>
    <t>CHISQ.INV(0.95;9)</t>
  </si>
  <si>
    <t>CHIINV(0.05;9)</t>
  </si>
  <si>
    <t>CHISQ.INV.RT(0.05;9)</t>
  </si>
  <si>
    <r>
      <t>Ho: n</t>
    </r>
    <r>
      <rPr>
        <vertAlign val="subscript"/>
        <sz val="10"/>
        <rFont val="Arial"/>
        <family val="2"/>
        <charset val="238"/>
      </rPr>
      <t>e</t>
    </r>
    <r>
      <rPr>
        <sz val="10"/>
        <rFont val="Arial"/>
        <family val="2"/>
        <charset val="238"/>
      </rPr>
      <t>=n</t>
    </r>
    <r>
      <rPr>
        <vertAlign val="sub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 ve všech intervalech - tedy zájem o obory je srovnatelný</t>
    </r>
  </si>
  <si>
    <r>
      <t>n</t>
    </r>
    <r>
      <rPr>
        <vertAlign val="subscript"/>
        <sz val="10"/>
        <rFont val="Arial"/>
        <family val="2"/>
        <charset val="238"/>
      </rPr>
      <t>e</t>
    </r>
  </si>
  <si>
    <r>
      <t>n</t>
    </r>
    <r>
      <rPr>
        <vertAlign val="subscript"/>
        <sz val="10"/>
        <rFont val="Arial"/>
        <family val="2"/>
        <charset val="238"/>
      </rPr>
      <t>o</t>
    </r>
  </si>
  <si>
    <r>
      <t>(n</t>
    </r>
    <r>
      <rPr>
        <vertAlign val="subscript"/>
        <sz val="10"/>
        <rFont val="Arial"/>
        <family val="2"/>
        <charset val="238"/>
      </rPr>
      <t>e</t>
    </r>
    <r>
      <rPr>
        <sz val="10"/>
        <rFont val="Arial"/>
        <family val="2"/>
        <charset val="238"/>
      </rPr>
      <t>-n</t>
    </r>
    <r>
      <rPr>
        <vertAlign val="sub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)^2/n</t>
    </r>
    <r>
      <rPr>
        <vertAlign val="subscript"/>
        <sz val="10"/>
        <rFont val="Arial"/>
        <family val="2"/>
        <charset val="238"/>
      </rPr>
      <t>o</t>
    </r>
  </si>
  <si>
    <t>strukturní geologie</t>
  </si>
  <si>
    <t>mineralogie</t>
  </si>
  <si>
    <t>inženýrská geologie</t>
  </si>
  <si>
    <t>mám 2 výběrové soubory, data nejsou párová</t>
  </si>
  <si>
    <t>použiju tedy F-test a podle výsledků vyberu následně vhodný t-test</t>
  </si>
  <si>
    <t>Ho neplatí; Zájem o jednotlivé obory neni srovnatelný</t>
  </si>
  <si>
    <t xml:space="preserve">                        </t>
  </si>
  <si>
    <t>n</t>
  </si>
  <si>
    <t>0,95</t>
  </si>
  <si>
    <t>0,975</t>
  </si>
  <si>
    <t>0,99</t>
  </si>
  <si>
    <t>0,995</t>
  </si>
  <si>
    <t>0,999</t>
  </si>
  <si>
    <t>3,84</t>
  </si>
  <si>
    <t>5,02</t>
  </si>
  <si>
    <t>6,63</t>
  </si>
  <si>
    <t>7,88</t>
  </si>
  <si>
    <t>10,81</t>
  </si>
  <si>
    <t>5,99</t>
  </si>
  <si>
    <t>7,38</t>
  </si>
  <si>
    <t>9,21</t>
  </si>
  <si>
    <t>10,60</t>
  </si>
  <si>
    <t>13,80</t>
  </si>
  <si>
    <t>7,81</t>
  </si>
  <si>
    <t>9,35</t>
  </si>
  <si>
    <t>11,34</t>
  </si>
  <si>
    <t>12,84</t>
  </si>
  <si>
    <t>16,26</t>
  </si>
  <si>
    <t>9,49</t>
  </si>
  <si>
    <t>11,14</t>
  </si>
  <si>
    <t>13,28</t>
  </si>
  <si>
    <t>14,86</t>
  </si>
  <si>
    <t>18,46</t>
  </si>
  <si>
    <t>11,07</t>
  </si>
  <si>
    <t>12,83</t>
  </si>
  <si>
    <t>15,08</t>
  </si>
  <si>
    <t>16,75</t>
  </si>
  <si>
    <t>20,52</t>
  </si>
  <si>
    <t>12,59</t>
  </si>
  <si>
    <t>14,45</t>
  </si>
  <si>
    <t>16,81</t>
  </si>
  <si>
    <t>18,54</t>
  </si>
  <si>
    <t>22,46</t>
  </si>
  <si>
    <t>14,07</t>
  </si>
  <si>
    <t>16,01</t>
  </si>
  <si>
    <t>18,47</t>
  </si>
  <si>
    <t>20,28</t>
  </si>
  <si>
    <t>24,35</t>
  </si>
  <si>
    <t>15,51</t>
  </si>
  <si>
    <t>17,53</t>
  </si>
  <si>
    <t>20,09</t>
  </si>
  <si>
    <t>21,95</t>
  </si>
  <si>
    <t>26,10</t>
  </si>
  <si>
    <t>16,92</t>
  </si>
  <si>
    <t>19,02</t>
  </si>
  <si>
    <t>21,67</t>
  </si>
  <si>
    <t>23,59</t>
  </si>
  <si>
    <t>27,86</t>
  </si>
  <si>
    <t>19,31</t>
  </si>
  <si>
    <t>20,48</t>
  </si>
  <si>
    <t>23,21</t>
  </si>
  <si>
    <t>25,19</t>
  </si>
  <si>
    <t>29,58</t>
  </si>
  <si>
    <t>19,68</t>
  </si>
  <si>
    <t>21,92</t>
  </si>
  <si>
    <t>24,72</t>
  </si>
  <si>
    <t>26,75</t>
  </si>
  <si>
    <t>31,29</t>
  </si>
  <si>
    <t>21,03</t>
  </si>
  <si>
    <t>23,34</t>
  </si>
  <si>
    <t>26,22</t>
  </si>
  <si>
    <t>28,30</t>
  </si>
  <si>
    <t>32,92</t>
  </si>
  <si>
    <t>22,36</t>
  </si>
  <si>
    <t>24,74</t>
  </si>
  <si>
    <t>27,69</t>
  </si>
  <si>
    <t>29,82</t>
  </si>
  <si>
    <t>34,54</t>
  </si>
  <si>
    <t>23,69</t>
  </si>
  <si>
    <t>26,12</t>
  </si>
  <si>
    <t>29,14</t>
  </si>
  <si>
    <t>31,32</t>
  </si>
  <si>
    <t>36,12</t>
  </si>
  <si>
    <t>25,00</t>
  </si>
  <si>
    <t>27,49</t>
  </si>
  <si>
    <t>30,57</t>
  </si>
  <si>
    <t>32,81</t>
  </si>
  <si>
    <t>37,71</t>
  </si>
  <si>
    <t>26,30</t>
  </si>
  <si>
    <t>28,84</t>
  </si>
  <si>
    <t>32,00</t>
  </si>
  <si>
    <t>34,27</t>
  </si>
  <si>
    <t>39,24</t>
  </si>
  <si>
    <t>27,59</t>
  </si>
  <si>
    <t>30,19</t>
  </si>
  <si>
    <t>33,41</t>
  </si>
  <si>
    <t>35,72</t>
  </si>
  <si>
    <t>40,78</t>
  </si>
  <si>
    <t>28,87</t>
  </si>
  <si>
    <t>31,53</t>
  </si>
  <si>
    <t>34,80</t>
  </si>
  <si>
    <t>37,16</t>
  </si>
  <si>
    <t>42,32</t>
  </si>
  <si>
    <t>30,14</t>
  </si>
  <si>
    <t>32,85</t>
  </si>
  <si>
    <t>36,19</t>
  </si>
  <si>
    <t>38,58</t>
  </si>
  <si>
    <t>43,81</t>
  </si>
  <si>
    <t>31,41</t>
  </si>
  <si>
    <t>34,17</t>
  </si>
  <si>
    <t>37,57</t>
  </si>
  <si>
    <t>39,99</t>
  </si>
  <si>
    <t>45,31</t>
  </si>
  <si>
    <t>32,67</t>
  </si>
  <si>
    <t>35,48</t>
  </si>
  <si>
    <t>38,94</t>
  </si>
  <si>
    <t>41,40</t>
  </si>
  <si>
    <t>46,80</t>
  </si>
  <si>
    <t>33,92</t>
  </si>
  <si>
    <t>36,78</t>
  </si>
  <si>
    <t>40,29</t>
  </si>
  <si>
    <t>42,80</t>
  </si>
  <si>
    <t>48,25</t>
  </si>
  <si>
    <t>35,17</t>
  </si>
  <si>
    <t>38,08</t>
  </si>
  <si>
    <t>41,64</t>
  </si>
  <si>
    <t>44,19</t>
  </si>
  <si>
    <t>49,75</t>
  </si>
  <si>
    <t>36,41</t>
  </si>
  <si>
    <t>39,36</t>
  </si>
  <si>
    <t>42,97</t>
  </si>
  <si>
    <t>45,56</t>
  </si>
  <si>
    <t>51,15</t>
  </si>
  <si>
    <t>37,65</t>
  </si>
  <si>
    <t>40,65</t>
  </si>
  <si>
    <t>44,31</t>
  </si>
  <si>
    <t>46,93</t>
  </si>
  <si>
    <t>52,65</t>
  </si>
  <si>
    <t>38,88</t>
  </si>
  <si>
    <t>41,92</t>
  </si>
  <si>
    <t>45,64</t>
  </si>
  <si>
    <t>48,30</t>
  </si>
  <si>
    <t>54,05</t>
  </si>
  <si>
    <t>40,11</t>
  </si>
  <si>
    <t>43,20</t>
  </si>
  <si>
    <t>46,97</t>
  </si>
  <si>
    <t>49,65</t>
  </si>
  <si>
    <t>55,46</t>
  </si>
  <si>
    <t>41,34</t>
  </si>
  <si>
    <t>44,46</t>
  </si>
  <si>
    <t>48,28</t>
  </si>
  <si>
    <t>51,00</t>
  </si>
  <si>
    <t>56,87</t>
  </si>
  <si>
    <t>42,56</t>
  </si>
  <si>
    <t>45,72</t>
  </si>
  <si>
    <t>49,59</t>
  </si>
  <si>
    <t>52,34</t>
  </si>
  <si>
    <t>58,27</t>
  </si>
  <si>
    <t>43,77</t>
  </si>
  <si>
    <t>46,98</t>
  </si>
  <si>
    <t>50,89</t>
  </si>
  <si>
    <t>53,68</t>
  </si>
  <si>
    <t>59,68</t>
  </si>
  <si>
    <t>49,80</t>
  </si>
  <si>
    <t>53,20</t>
  </si>
  <si>
    <t>57,34</t>
  </si>
  <si>
    <t>60,27</t>
  </si>
  <si>
    <t>66,62</t>
  </si>
  <si>
    <t>55,76</t>
  </si>
  <si>
    <t>59,34</t>
  </si>
  <si>
    <t>63,69</t>
  </si>
  <si>
    <t>66,76</t>
  </si>
  <si>
    <t>73,39</t>
  </si>
  <si>
    <t>67,51</t>
  </si>
  <si>
    <t>71,42</t>
  </si>
  <si>
    <t>76,16</t>
  </si>
  <si>
    <t>79,50</t>
  </si>
  <si>
    <t>86,66</t>
  </si>
  <si>
    <t>79,08</t>
  </si>
  <si>
    <t>83,30</t>
  </si>
  <si>
    <t>88,38</t>
  </si>
  <si>
    <t>91,96</t>
  </si>
  <si>
    <t>99,58</t>
  </si>
  <si>
    <t>90,53</t>
  </si>
  <si>
    <t>95,02</t>
  </si>
  <si>
    <t>100,43</t>
  </si>
  <si>
    <t>104,22</t>
  </si>
  <si>
    <t>112,32</t>
  </si>
  <si>
    <t>101,88</t>
  </si>
  <si>
    <t>106,63</t>
  </si>
  <si>
    <t>116,32</t>
  </si>
  <si>
    <t>124,80</t>
  </si>
  <si>
    <t>124,34</t>
  </si>
  <si>
    <t>129,56</t>
  </si>
  <si>
    <t>135,81</t>
  </si>
  <si>
    <t>140,16</t>
  </si>
  <si>
    <t>149,41</t>
  </si>
  <si>
    <r>
      <rPr>
        <b/>
        <sz val="12"/>
        <rFont val="Arial"/>
        <family val="2"/>
        <charset val="238"/>
      </rPr>
      <t xml:space="preserve">Tab. č. 4a Kritické hodnoty </t>
    </r>
    <r>
      <rPr>
        <b/>
        <sz val="12"/>
        <rFont val="Symbol"/>
        <family val="1"/>
        <charset val="2"/>
      </rPr>
      <t>c</t>
    </r>
    <r>
      <rPr>
        <b/>
        <vertAlign val="superscript"/>
        <sz val="12"/>
        <rFont val="Arial"/>
        <family val="2"/>
        <charset val="238"/>
      </rPr>
      <t>2</t>
    </r>
    <r>
      <rPr>
        <b/>
        <sz val="12"/>
        <rFont val="Arial"/>
        <family val="2"/>
        <charset val="238"/>
      </rPr>
      <t xml:space="preserve"> rozdělení </t>
    </r>
    <r>
      <rPr>
        <sz val="12"/>
        <rFont val="Arial"/>
        <family val="2"/>
        <charset val="238"/>
      </rPr>
      <t>(pravý konec rozdělení)</t>
    </r>
  </si>
  <si>
    <t>Dvouvýběrový párový t-test na střední hodnotu (data/analýza - Analýza dat)</t>
  </si>
  <si>
    <t>staré MS Office</t>
  </si>
  <si>
    <t>funkce TINV (0.1;16)=1.746</t>
  </si>
  <si>
    <t>pozor - staré MS Office</t>
  </si>
  <si>
    <t>funkce TINV (0.05;16)=2.1199</t>
  </si>
  <si>
    <t>nebo FINV(0.025;27;16) staré MS Office</t>
  </si>
  <si>
    <t>kritická hodnota studentova rozdělení - pro jednostrannou variantu testu - hodnota kvantilu pro p=0.95 a 43 stupňů volnosti</t>
  </si>
  <si>
    <t>kritická hodnota studentova rozdělení - pro oboustrannou variantu testu - hodnota kvantilu pro p=0.975 a 43 stupňů volnosti</t>
  </si>
  <si>
    <t>Byly datovány detritické monazity v kulmských sedimentech, v drobách protivanovského souvrství a ve valounech myslejovického souvrství.</t>
  </si>
  <si>
    <t>kritická hodnota studentova rozdělení pro oboustrannou variantu testu- hodnota kvantilu pro p = 0.975 a pro 16 stupňů volnosti</t>
  </si>
  <si>
    <t>kritická hodnota pro jednostrannou variantu testu- hodnota kvantilu studentova rozdělení pro p = 0.95 a pro 16 stupňů volnosti</t>
  </si>
  <si>
    <t>Na profilu eolickými sedimenty bylo odebráno celkem 15 horninových vzorků. 7 z těchto vzorků představovalo polohy málo zpevněných písčitých sedimentů zpevněných částečně křemitým a jílovitým tmelem. 8 z těchto vzorků byly z poloh písčitých sedimentů výrazněji zpevněných s kalcitovým tmelem</t>
  </si>
  <si>
    <t xml:space="preserve">U těchto hodnin byly stanovené celohorninové analýzy včetně REE. </t>
  </si>
  <si>
    <t>Ověřte, zda obsahy REE jsou ve slabě zpevněných nekalcifikovaných sedimentech stejné jako v silněji zpevněných, kalcifikovaných sedimentech. Nebo zda se statisticky významně liší, a při procesu kalcifikace došlo k výrazné remobilizaci REE prvků.</t>
  </si>
  <si>
    <t>Předpokládáme, že suma REE v sedimentech má přibližně normální rozdělení.</t>
  </si>
  <si>
    <t>Vyberte vhodný typ parametrických testů, pracujte s hladinou významnosti 5%.</t>
  </si>
  <si>
    <t>číslo vzorku</t>
  </si>
  <si>
    <t>sed nekalcifikované</t>
  </si>
  <si>
    <t>sed kalcifikované</t>
  </si>
  <si>
    <t>t-test s nerovností rozptylů</t>
  </si>
  <si>
    <t>Dvouvýběrový t-test s nerovností rozptylů</t>
  </si>
  <si>
    <t>průměr</t>
  </si>
  <si>
    <t>F test</t>
  </si>
  <si>
    <t>Obsahy REE v kalcifikovaných a nekalcifikovaných sedimentech se statisticky významně liší ano/ne</t>
  </si>
  <si>
    <t>Ho: Y=X, nedošlo ke zvýšení kontaminace</t>
  </si>
  <si>
    <t>došlo ke zvýšení kontaminace</t>
  </si>
  <si>
    <t>a) otestuj (F test) bez použití funkcí v Analýze dat</t>
  </si>
  <si>
    <t>b) otestuj (F-test a následný t-test) s použitím funkcí v Analýze dat</t>
  </si>
  <si>
    <t>test krit</t>
  </si>
  <si>
    <t>krit hodn F.INV (0.975;7;6)</t>
  </si>
  <si>
    <t>testovací krit</t>
  </si>
  <si>
    <t>a) Otestujte, zda v důsledku povodně došlo ke zvýšení koncentrace PCBs v půdě. Bez použití funkcí v Analýze dat.</t>
  </si>
  <si>
    <t>b) Otestujte, zda v důsledku povodně došlo ke zvýšení koncentrace PCBs v půdě. Tentokrát s použitím funkcí v Analýze dat.</t>
  </si>
  <si>
    <t>Ho platí, v důsledku zatopení areálu nedošlo ke zvýšení koncentrace</t>
  </si>
  <si>
    <r>
      <t xml:space="preserve">Ha: došlo ke zvýšení koncentrací , průměrné koncentrace souboru Y </t>
    </r>
    <r>
      <rPr>
        <b/>
        <sz val="10"/>
        <rFont val="Calibri"/>
        <family val="2"/>
        <charset val="238"/>
      </rPr>
      <t>&gt;</t>
    </r>
    <r>
      <rPr>
        <b/>
        <sz val="10"/>
        <rFont val="Arial"/>
        <family val="2"/>
        <charset val="238"/>
      </rPr>
      <t xml:space="preserve"> průměrné koncentrace souboru X</t>
    </r>
  </si>
  <si>
    <t xml:space="preserve">Ha: rozptyly se nerovnají </t>
  </si>
  <si>
    <r>
      <t>Ho: Sx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=Sy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>(oboustranná varianta testu)</t>
    </r>
  </si>
  <si>
    <t>Ho: nedošlo ke zvýšení koncentrace průměr souboru X = průměr souboru Y (jednostranná varianta testu)</t>
  </si>
  <si>
    <r>
      <t>Ho: průměr REE nekalcif sed. = průměr REE kalcif sed.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(oboustranná varianta testu)</t>
    </r>
  </si>
  <si>
    <t>Kvantily 1-α</t>
  </si>
  <si>
    <t xml:space="preserve"> Při povodních v roce 2002 byl areál Spolany Neratovice zatopen a byla reálná hrozba zvýšení kontaminace PCBs v okolí závodu. Byla tedy provedena nová měření na stejných lokalitách (měřeno na počátku roku 2003).</t>
  </si>
  <si>
    <t>kritická hodnota</t>
  </si>
  <si>
    <r>
      <t xml:space="preserve">tady je to divné, udává pouze kritickou hodnotu pro jednostrannou variantu testu, musím tedy zadat místo </t>
    </r>
    <r>
      <rPr>
        <sz val="10"/>
        <rFont val="Symbol"/>
        <family val="1"/>
        <charset val="2"/>
      </rPr>
      <t xml:space="preserve">a </t>
    </r>
    <r>
      <rPr>
        <sz val="10"/>
        <rFont val="Arial"/>
        <family val="2"/>
        <charset val="238"/>
      </rPr>
      <t xml:space="preserve">hodnotu </t>
    </r>
    <r>
      <rPr>
        <sz val="10"/>
        <rFont val="Symbol"/>
        <family val="1"/>
        <charset val="2"/>
      </rPr>
      <t xml:space="preserve">a/2 </t>
    </r>
    <r>
      <rPr>
        <sz val="10"/>
        <rFont val="Arial"/>
        <family val="2"/>
        <charset val="238"/>
      </rPr>
      <t>a získám hodnotu pro oboustrannou variantu testu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</si>
</sst>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b/>
      <sz val="8"/>
      <name val="Times New Roman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Symbol"/>
      <family val="1"/>
      <charset val="2"/>
    </font>
    <font>
      <b/>
      <sz val="12"/>
      <name val="Symbol"/>
      <family val="1"/>
      <charset val="2"/>
    </font>
    <font>
      <b/>
      <vertAlign val="superscript"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/>
    <xf numFmtId="0" fontId="0" fillId="0" borderId="4" xfId="0" applyFill="1" applyBorder="1" applyAlignment="1"/>
    <xf numFmtId="0" fontId="7" fillId="0" borderId="14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0" fontId="5" fillId="2" borderId="0" xfId="0" applyFont="1" applyFill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1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5" fillId="0" borderId="0" xfId="0" applyFont="1" applyFill="1"/>
    <xf numFmtId="0" fontId="10" fillId="0" borderId="0" xfId="0" applyFont="1"/>
    <xf numFmtId="0" fontId="11" fillId="0" borderId="0" xfId="0" applyFont="1"/>
    <xf numFmtId="0" fontId="0" fillId="2" borderId="6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" xfId="0" applyBorder="1"/>
    <xf numFmtId="0" fontId="12" fillId="0" borderId="0" xfId="0" applyFont="1"/>
    <xf numFmtId="0" fontId="2" fillId="0" borderId="0" xfId="0" applyFont="1" applyFill="1" applyBorder="1"/>
    <xf numFmtId="0" fontId="2" fillId="2" borderId="7" xfId="0" applyFont="1" applyFill="1" applyBorder="1"/>
    <xf numFmtId="0" fontId="2" fillId="0" borderId="15" xfId="0" applyFont="1" applyBorder="1"/>
    <xf numFmtId="0" fontId="2" fillId="0" borderId="5" xfId="0" applyFont="1" applyBorder="1"/>
    <xf numFmtId="0" fontId="2" fillId="2" borderId="10" xfId="0" applyFont="1" applyFill="1" applyBorder="1"/>
    <xf numFmtId="0" fontId="13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5"/>
    </xf>
    <xf numFmtId="0" fontId="2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0" xfId="0" applyFont="1"/>
    <xf numFmtId="0" fontId="0" fillId="2" borderId="0" xfId="0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0" fillId="0" borderId="0" xfId="0" applyFill="1" applyBorder="1"/>
    <xf numFmtId="0" fontId="21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35</xdr:row>
          <xdr:rowOff>121920</xdr:rowOff>
        </xdr:from>
        <xdr:to>
          <xdr:col>4</xdr:col>
          <xdr:colOff>83820</xdr:colOff>
          <xdr:row>38</xdr:row>
          <xdr:rowOff>38100</xdr:rowOff>
        </xdr:to>
        <xdr:sp macro="" textlink="">
          <xdr:nvSpPr>
            <xdr:cNvPr id="2049" name="Object 6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ata/statistica/statistika%202013/denni%202013/cviceni%208%20zpracov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testy"/>
      <sheetName val="t-test 2 Vybery"/>
      <sheetName val="Chi-kvadrat test"/>
      <sheetName val="kriticke hodnoty"/>
    </sheetNames>
    <sheetDataSet>
      <sheetData sheetId="0"/>
      <sheetData sheetId="1"/>
      <sheetData sheetId="2">
        <row r="8">
          <cell r="A8" t="str">
            <v>mineralogie</v>
          </cell>
        </row>
        <row r="9">
          <cell r="A9" t="str">
            <v>strukturní geologie</v>
          </cell>
        </row>
        <row r="10">
          <cell r="A10" t="str">
            <v>paleontologie</v>
          </cell>
        </row>
        <row r="11">
          <cell r="A11" t="str">
            <v>všeobecká a historická geologie</v>
          </cell>
        </row>
        <row r="12">
          <cell r="A12" t="str">
            <v>inženýrská geologie</v>
          </cell>
        </row>
        <row r="13">
          <cell r="A13" t="str">
            <v>sedimentologie</v>
          </cell>
        </row>
        <row r="14">
          <cell r="A14" t="str">
            <v>ložisková geologie</v>
          </cell>
        </row>
        <row r="15">
          <cell r="A15" t="str">
            <v>hydrogeologie</v>
          </cell>
        </row>
        <row r="16">
          <cell r="A16" t="str">
            <v>magmatická a metam petrologie</v>
          </cell>
        </row>
        <row r="17">
          <cell r="A17" t="str">
            <v xml:space="preserve">geochemie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abSelected="1" zoomScale="130" zoomScaleNormal="130" workbookViewId="0">
      <selection activeCell="E20" sqref="E20"/>
    </sheetView>
  </sheetViews>
  <sheetFormatPr defaultRowHeight="13.2" x14ac:dyDescent="0.25"/>
  <cols>
    <col min="1" max="1" width="24.88671875" customWidth="1"/>
    <col min="2" max="2" width="13.5546875" customWidth="1"/>
    <col min="3" max="3" width="12.6640625" customWidth="1"/>
    <col min="7" max="7" width="11.109375" customWidth="1"/>
    <col min="10" max="10" width="25.109375" customWidth="1"/>
    <col min="11" max="11" width="8.88671875" customWidth="1"/>
    <col min="12" max="12" width="20.6640625" customWidth="1"/>
    <col min="13" max="13" width="21.5546875" customWidth="1"/>
  </cols>
  <sheetData>
    <row r="1" spans="1:9" x14ac:dyDescent="0.25">
      <c r="A1" t="s">
        <v>0</v>
      </c>
    </row>
    <row r="2" spans="1:9" x14ac:dyDescent="0.25">
      <c r="A2" s="4" t="s">
        <v>348</v>
      </c>
    </row>
    <row r="3" spans="1:9" x14ac:dyDescent="0.25">
      <c r="A3" s="4" t="s">
        <v>339</v>
      </c>
    </row>
    <row r="4" spans="1:9" x14ac:dyDescent="0.25">
      <c r="A4" s="4" t="s">
        <v>340</v>
      </c>
    </row>
    <row r="5" spans="1:9" x14ac:dyDescent="0.25">
      <c r="A5" s="4" t="s">
        <v>60</v>
      </c>
    </row>
    <row r="6" spans="1:9" x14ac:dyDescent="0.25">
      <c r="D6" s="3" t="s">
        <v>27</v>
      </c>
      <c r="F6" s="3" t="s">
        <v>28</v>
      </c>
    </row>
    <row r="7" spans="1:9" x14ac:dyDescent="0.25">
      <c r="D7" s="3" t="s">
        <v>345</v>
      </c>
      <c r="F7" s="3"/>
    </row>
    <row r="8" spans="1:9" ht="13.8" x14ac:dyDescent="0.3">
      <c r="D8" s="3" t="s">
        <v>342</v>
      </c>
      <c r="F8" s="3"/>
    </row>
    <row r="9" spans="1:9" x14ac:dyDescent="0.25">
      <c r="D9" s="3"/>
      <c r="F9" s="3"/>
    </row>
    <row r="10" spans="1:9" x14ac:dyDescent="0.25">
      <c r="A10" t="s">
        <v>1</v>
      </c>
      <c r="F10" s="3" t="s">
        <v>308</v>
      </c>
    </row>
    <row r="11" spans="1:9" x14ac:dyDescent="0.25">
      <c r="A11" s="13"/>
      <c r="B11" s="13" t="s">
        <v>20</v>
      </c>
      <c r="C11" s="13" t="s">
        <v>21</v>
      </c>
      <c r="D11" s="2" t="s">
        <v>23</v>
      </c>
      <c r="F11" s="4" t="s">
        <v>59</v>
      </c>
    </row>
    <row r="12" spans="1:9" x14ac:dyDescent="0.25">
      <c r="A12" s="13"/>
      <c r="B12" s="13" t="s">
        <v>19</v>
      </c>
      <c r="C12" s="13" t="s">
        <v>19</v>
      </c>
      <c r="D12" s="2" t="s">
        <v>22</v>
      </c>
      <c r="F12" s="52"/>
      <c r="G12" s="52"/>
      <c r="H12" s="52"/>
    </row>
    <row r="13" spans="1:9" x14ac:dyDescent="0.25">
      <c r="A13" s="13" t="s">
        <v>2</v>
      </c>
      <c r="B13" s="13">
        <v>9.8000000000000007</v>
      </c>
      <c r="C13" s="14">
        <v>11.2</v>
      </c>
      <c r="D13" s="1"/>
      <c r="F13" s="8"/>
      <c r="G13" s="8"/>
      <c r="H13" s="8"/>
      <c r="I13" s="4" t="s">
        <v>53</v>
      </c>
    </row>
    <row r="14" spans="1:9" x14ac:dyDescent="0.25">
      <c r="A14" s="13" t="s">
        <v>3</v>
      </c>
      <c r="B14" s="13">
        <v>36.200000000000003</v>
      </c>
      <c r="C14" s="14">
        <v>53.1</v>
      </c>
      <c r="D14" s="1"/>
      <c r="F14" s="8"/>
      <c r="G14" s="8"/>
      <c r="H14" s="8"/>
      <c r="I14" s="4" t="s">
        <v>52</v>
      </c>
    </row>
    <row r="15" spans="1:9" x14ac:dyDescent="0.25">
      <c r="A15" s="13" t="s">
        <v>4</v>
      </c>
      <c r="B15" s="13">
        <v>61.2</v>
      </c>
      <c r="C15" s="14">
        <v>81</v>
      </c>
      <c r="D15" s="1"/>
      <c r="F15" s="8"/>
      <c r="G15" s="8"/>
      <c r="H15" s="8"/>
    </row>
    <row r="16" spans="1:9" x14ac:dyDescent="0.25">
      <c r="A16" s="13" t="s">
        <v>5</v>
      </c>
      <c r="B16" s="13">
        <v>40.6</v>
      </c>
      <c r="C16" s="14">
        <v>47</v>
      </c>
      <c r="D16" s="1"/>
      <c r="F16" s="8"/>
      <c r="G16" s="8"/>
      <c r="H16" s="8"/>
      <c r="I16" s="4" t="s">
        <v>50</v>
      </c>
    </row>
    <row r="17" spans="1:13" x14ac:dyDescent="0.25">
      <c r="A17" s="13" t="s">
        <v>6</v>
      </c>
      <c r="B17" s="13">
        <v>39.200000000000003</v>
      </c>
      <c r="C17" s="14">
        <v>38.6</v>
      </c>
      <c r="D17" s="1"/>
      <c r="F17" s="8"/>
      <c r="G17" s="8"/>
      <c r="H17" s="8"/>
    </row>
    <row r="18" spans="1:13" x14ac:dyDescent="0.25">
      <c r="A18" s="13" t="s">
        <v>7</v>
      </c>
      <c r="B18" s="13">
        <v>6.3</v>
      </c>
      <c r="C18" s="14">
        <v>7.7</v>
      </c>
      <c r="D18" s="1"/>
      <c r="F18" s="8"/>
      <c r="G18" s="8"/>
      <c r="H18" s="8"/>
      <c r="I18" s="4" t="s">
        <v>49</v>
      </c>
    </row>
    <row r="19" spans="1:13" x14ac:dyDescent="0.25">
      <c r="A19" s="13" t="s">
        <v>8</v>
      </c>
      <c r="B19" s="13">
        <v>41.6</v>
      </c>
      <c r="C19" s="14">
        <v>31.7</v>
      </c>
      <c r="D19" s="1"/>
      <c r="F19" s="11"/>
      <c r="G19" s="11"/>
      <c r="H19" s="8"/>
      <c r="I19" s="4" t="s">
        <v>24</v>
      </c>
    </row>
    <row r="20" spans="1:13" x14ac:dyDescent="0.25">
      <c r="A20" s="13" t="s">
        <v>9</v>
      </c>
      <c r="B20" s="13">
        <v>15.5</v>
      </c>
      <c r="C20" s="14">
        <v>17.100000000000001</v>
      </c>
      <c r="D20" s="1"/>
      <c r="F20" s="8"/>
      <c r="G20" s="8"/>
      <c r="H20" s="8"/>
    </row>
    <row r="21" spans="1:13" x14ac:dyDescent="0.25">
      <c r="A21" s="13" t="s">
        <v>10</v>
      </c>
      <c r="B21" s="13">
        <v>3.8</v>
      </c>
      <c r="C21" s="14">
        <v>6</v>
      </c>
      <c r="D21" s="1"/>
      <c r="F21" s="11"/>
      <c r="G21" s="11"/>
      <c r="H21" s="8"/>
      <c r="J21" s="4" t="s">
        <v>54</v>
      </c>
      <c r="K21" s="4" t="s">
        <v>318</v>
      </c>
    </row>
    <row r="22" spans="1:13" x14ac:dyDescent="0.25">
      <c r="A22" s="13" t="s">
        <v>11</v>
      </c>
      <c r="B22" s="13">
        <v>8.9</v>
      </c>
      <c r="C22" s="14">
        <v>6.6</v>
      </c>
      <c r="D22" s="1"/>
      <c r="F22" s="8"/>
      <c r="G22" s="8"/>
      <c r="H22" s="8"/>
      <c r="J22" s="4" t="s">
        <v>310</v>
      </c>
      <c r="K22" s="4" t="s">
        <v>311</v>
      </c>
    </row>
    <row r="23" spans="1:13" x14ac:dyDescent="0.25">
      <c r="A23" s="13" t="s">
        <v>12</v>
      </c>
      <c r="B23" s="13">
        <v>9.6</v>
      </c>
      <c r="C23" s="14">
        <v>8.8000000000000007</v>
      </c>
      <c r="D23" s="1"/>
      <c r="F23" s="11"/>
      <c r="G23" s="11"/>
      <c r="H23" s="8"/>
      <c r="J23" s="4" t="s">
        <v>55</v>
      </c>
      <c r="K23">
        <f xml:space="preserve"> _xlfn.T.INV.2T(0.05,16)</f>
        <v>2.119905299221255</v>
      </c>
      <c r="L23" s="4" t="s">
        <v>56</v>
      </c>
      <c r="M23" s="4" t="s">
        <v>317</v>
      </c>
    </row>
    <row r="24" spans="1:13" x14ac:dyDescent="0.25">
      <c r="A24" s="13" t="s">
        <v>13</v>
      </c>
      <c r="B24" s="13">
        <v>90.8</v>
      </c>
      <c r="C24" s="14">
        <v>99.2</v>
      </c>
      <c r="D24" s="1"/>
      <c r="F24" s="1"/>
      <c r="J24" s="4" t="s">
        <v>312</v>
      </c>
      <c r="K24" s="4" t="s">
        <v>309</v>
      </c>
    </row>
    <row r="25" spans="1:13" x14ac:dyDescent="0.25">
      <c r="A25" s="13" t="s">
        <v>14</v>
      </c>
      <c r="B25" s="13">
        <v>4.5</v>
      </c>
      <c r="C25" s="14">
        <v>3.3</v>
      </c>
      <c r="D25" s="1"/>
      <c r="F25" s="11" t="s">
        <v>48</v>
      </c>
      <c r="G25" s="11"/>
      <c r="H25" s="18" t="s">
        <v>79</v>
      </c>
      <c r="I25" s="11" t="s">
        <v>45</v>
      </c>
      <c r="J25" s="11"/>
    </row>
    <row r="26" spans="1:13" x14ac:dyDescent="0.25">
      <c r="A26" s="13" t="s">
        <v>15</v>
      </c>
      <c r="B26" s="13">
        <v>13.3</v>
      </c>
      <c r="C26" s="14">
        <v>14.6</v>
      </c>
      <c r="D26" s="1"/>
      <c r="F26" s="19" t="s">
        <v>341</v>
      </c>
    </row>
    <row r="27" spans="1:13" x14ac:dyDescent="0.25">
      <c r="A27" s="13" t="s">
        <v>16</v>
      </c>
      <c r="B27" s="13">
        <v>18.2</v>
      </c>
      <c r="C27" s="14">
        <v>17.100000000000001</v>
      </c>
      <c r="D27" s="1"/>
      <c r="F27" s="1"/>
    </row>
    <row r="28" spans="1:13" x14ac:dyDescent="0.25">
      <c r="A28" s="13" t="s">
        <v>17</v>
      </c>
      <c r="B28" s="13">
        <v>4.5999999999999996</v>
      </c>
      <c r="C28" s="14">
        <v>6.6</v>
      </c>
      <c r="D28" s="1"/>
      <c r="F28" s="1"/>
    </row>
    <row r="29" spans="1:13" x14ac:dyDescent="0.25">
      <c r="A29" s="13" t="s">
        <v>18</v>
      </c>
      <c r="B29" s="13">
        <v>11.9</v>
      </c>
      <c r="C29" s="14">
        <v>12.8</v>
      </c>
      <c r="D29" s="1"/>
      <c r="F29" s="1"/>
    </row>
    <row r="30" spans="1:13" x14ac:dyDescent="0.25">
      <c r="A30" s="3" t="s">
        <v>51</v>
      </c>
      <c r="B30" s="1"/>
      <c r="C30" s="1"/>
      <c r="D30" s="1"/>
    </row>
    <row r="31" spans="1:13" x14ac:dyDescent="0.25">
      <c r="A31" s="3" t="s">
        <v>57</v>
      </c>
      <c r="B31" s="1"/>
      <c r="C31" s="1"/>
      <c r="D31" s="1"/>
    </row>
    <row r="32" spans="1:13" x14ac:dyDescent="0.25">
      <c r="A32" s="3"/>
      <c r="B32" s="1"/>
      <c r="C32" s="1"/>
      <c r="D32" s="1"/>
    </row>
    <row r="33" spans="1:6" x14ac:dyDescent="0.25">
      <c r="B33" s="3"/>
      <c r="C33" s="3"/>
      <c r="D33" s="3"/>
    </row>
    <row r="34" spans="1:6" x14ac:dyDescent="0.25">
      <c r="B34" s="3"/>
      <c r="C34" s="3"/>
      <c r="D34" s="3" t="s">
        <v>58</v>
      </c>
    </row>
    <row r="35" spans="1:6" x14ac:dyDescent="0.25">
      <c r="B35" s="3"/>
      <c r="C35" s="3"/>
      <c r="D35" s="3" t="s">
        <v>332</v>
      </c>
    </row>
    <row r="36" spans="1:6" x14ac:dyDescent="0.25">
      <c r="B36" s="3"/>
      <c r="C36" s="3"/>
      <c r="D36" s="3" t="s">
        <v>333</v>
      </c>
    </row>
    <row r="37" spans="1:6" x14ac:dyDescent="0.25">
      <c r="B37" s="3"/>
      <c r="C37" s="3"/>
      <c r="D37" s="3"/>
    </row>
    <row r="39" spans="1:6" x14ac:dyDescent="0.25">
      <c r="A39" s="3"/>
      <c r="E39" s="4" t="s">
        <v>338</v>
      </c>
    </row>
    <row r="40" spans="1:6" x14ac:dyDescent="0.25">
      <c r="A40" s="3"/>
      <c r="E40" s="4" t="s">
        <v>349</v>
      </c>
    </row>
    <row r="41" spans="1:6" x14ac:dyDescent="0.25">
      <c r="A41" s="4"/>
      <c r="B41" s="3"/>
      <c r="C41" s="3"/>
      <c r="D41" s="11"/>
      <c r="E41" s="18" t="s">
        <v>79</v>
      </c>
      <c r="F41" s="11" t="s">
        <v>45</v>
      </c>
    </row>
    <row r="43" spans="1:6" x14ac:dyDescent="0.25">
      <c r="A43" s="3"/>
      <c r="B43" s="3"/>
      <c r="D43" s="19" t="s">
        <v>341</v>
      </c>
    </row>
    <row r="44" spans="1:6" x14ac:dyDescent="0.25">
      <c r="A44" s="3"/>
      <c r="B44" s="20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3</xdr:col>
                <xdr:colOff>30480</xdr:colOff>
                <xdr:row>35</xdr:row>
                <xdr:rowOff>121920</xdr:rowOff>
              </from>
              <to>
                <xdr:col>4</xdr:col>
                <xdr:colOff>83820</xdr:colOff>
                <xdr:row>38</xdr:row>
                <xdr:rowOff>38100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opLeftCell="A27" zoomScale="130" zoomScaleNormal="130" workbookViewId="0">
      <selection activeCell="M18" sqref="M18"/>
    </sheetView>
  </sheetViews>
  <sheetFormatPr defaultRowHeight="13.2" x14ac:dyDescent="0.25"/>
  <cols>
    <col min="1" max="1" width="15" customWidth="1"/>
    <col min="3" max="3" width="21.109375" bestFit="1" customWidth="1"/>
    <col min="8" max="8" width="18.44140625" customWidth="1"/>
    <col min="9" max="9" width="11" customWidth="1"/>
    <col min="11" max="11" width="24.6640625" customWidth="1"/>
    <col min="259" max="259" width="15" customWidth="1"/>
    <col min="265" max="265" width="11" customWidth="1"/>
    <col min="515" max="515" width="15" customWidth="1"/>
    <col min="521" max="521" width="11" customWidth="1"/>
    <col min="771" max="771" width="15" customWidth="1"/>
    <col min="777" max="777" width="11" customWidth="1"/>
    <col min="1027" max="1027" width="15" customWidth="1"/>
    <col min="1033" max="1033" width="11" customWidth="1"/>
    <col min="1283" max="1283" width="15" customWidth="1"/>
    <col min="1289" max="1289" width="11" customWidth="1"/>
    <col min="1539" max="1539" width="15" customWidth="1"/>
    <col min="1545" max="1545" width="11" customWidth="1"/>
    <col min="1795" max="1795" width="15" customWidth="1"/>
    <col min="1801" max="1801" width="11" customWidth="1"/>
    <col min="2051" max="2051" width="15" customWidth="1"/>
    <col min="2057" max="2057" width="11" customWidth="1"/>
    <col min="2307" max="2307" width="15" customWidth="1"/>
    <col min="2313" max="2313" width="11" customWidth="1"/>
    <col min="2563" max="2563" width="15" customWidth="1"/>
    <col min="2569" max="2569" width="11" customWidth="1"/>
    <col min="2819" max="2819" width="15" customWidth="1"/>
    <col min="2825" max="2825" width="11" customWidth="1"/>
    <col min="3075" max="3075" width="15" customWidth="1"/>
    <col min="3081" max="3081" width="11" customWidth="1"/>
    <col min="3331" max="3331" width="15" customWidth="1"/>
    <col min="3337" max="3337" width="11" customWidth="1"/>
    <col min="3587" max="3587" width="15" customWidth="1"/>
    <col min="3593" max="3593" width="11" customWidth="1"/>
    <col min="3843" max="3843" width="15" customWidth="1"/>
    <col min="3849" max="3849" width="11" customWidth="1"/>
    <col min="4099" max="4099" width="15" customWidth="1"/>
    <col min="4105" max="4105" width="11" customWidth="1"/>
    <col min="4355" max="4355" width="15" customWidth="1"/>
    <col min="4361" max="4361" width="11" customWidth="1"/>
    <col min="4611" max="4611" width="15" customWidth="1"/>
    <col min="4617" max="4617" width="11" customWidth="1"/>
    <col min="4867" max="4867" width="15" customWidth="1"/>
    <col min="4873" max="4873" width="11" customWidth="1"/>
    <col min="5123" max="5123" width="15" customWidth="1"/>
    <col min="5129" max="5129" width="11" customWidth="1"/>
    <col min="5379" max="5379" width="15" customWidth="1"/>
    <col min="5385" max="5385" width="11" customWidth="1"/>
    <col min="5635" max="5635" width="15" customWidth="1"/>
    <col min="5641" max="5641" width="11" customWidth="1"/>
    <col min="5891" max="5891" width="15" customWidth="1"/>
    <col min="5897" max="5897" width="11" customWidth="1"/>
    <col min="6147" max="6147" width="15" customWidth="1"/>
    <col min="6153" max="6153" width="11" customWidth="1"/>
    <col min="6403" max="6403" width="15" customWidth="1"/>
    <col min="6409" max="6409" width="11" customWidth="1"/>
    <col min="6659" max="6659" width="15" customWidth="1"/>
    <col min="6665" max="6665" width="11" customWidth="1"/>
    <col min="6915" max="6915" width="15" customWidth="1"/>
    <col min="6921" max="6921" width="11" customWidth="1"/>
    <col min="7171" max="7171" width="15" customWidth="1"/>
    <col min="7177" max="7177" width="11" customWidth="1"/>
    <col min="7427" max="7427" width="15" customWidth="1"/>
    <col min="7433" max="7433" width="11" customWidth="1"/>
    <col min="7683" max="7683" width="15" customWidth="1"/>
    <col min="7689" max="7689" width="11" customWidth="1"/>
    <col min="7939" max="7939" width="15" customWidth="1"/>
    <col min="7945" max="7945" width="11" customWidth="1"/>
    <col min="8195" max="8195" width="15" customWidth="1"/>
    <col min="8201" max="8201" width="11" customWidth="1"/>
    <col min="8451" max="8451" width="15" customWidth="1"/>
    <col min="8457" max="8457" width="11" customWidth="1"/>
    <col min="8707" max="8707" width="15" customWidth="1"/>
    <col min="8713" max="8713" width="11" customWidth="1"/>
    <col min="8963" max="8963" width="15" customWidth="1"/>
    <col min="8969" max="8969" width="11" customWidth="1"/>
    <col min="9219" max="9219" width="15" customWidth="1"/>
    <col min="9225" max="9225" width="11" customWidth="1"/>
    <col min="9475" max="9475" width="15" customWidth="1"/>
    <col min="9481" max="9481" width="11" customWidth="1"/>
    <col min="9731" max="9731" width="15" customWidth="1"/>
    <col min="9737" max="9737" width="11" customWidth="1"/>
    <col min="9987" max="9987" width="15" customWidth="1"/>
    <col min="9993" max="9993" width="11" customWidth="1"/>
    <col min="10243" max="10243" width="15" customWidth="1"/>
    <col min="10249" max="10249" width="11" customWidth="1"/>
    <col min="10499" max="10499" width="15" customWidth="1"/>
    <col min="10505" max="10505" width="11" customWidth="1"/>
    <col min="10755" max="10755" width="15" customWidth="1"/>
    <col min="10761" max="10761" width="11" customWidth="1"/>
    <col min="11011" max="11011" width="15" customWidth="1"/>
    <col min="11017" max="11017" width="11" customWidth="1"/>
    <col min="11267" max="11267" width="15" customWidth="1"/>
    <col min="11273" max="11273" width="11" customWidth="1"/>
    <col min="11523" max="11523" width="15" customWidth="1"/>
    <col min="11529" max="11529" width="11" customWidth="1"/>
    <col min="11779" max="11779" width="15" customWidth="1"/>
    <col min="11785" max="11785" width="11" customWidth="1"/>
    <col min="12035" max="12035" width="15" customWidth="1"/>
    <col min="12041" max="12041" width="11" customWidth="1"/>
    <col min="12291" max="12291" width="15" customWidth="1"/>
    <col min="12297" max="12297" width="11" customWidth="1"/>
    <col min="12547" max="12547" width="15" customWidth="1"/>
    <col min="12553" max="12553" width="11" customWidth="1"/>
    <col min="12803" max="12803" width="15" customWidth="1"/>
    <col min="12809" max="12809" width="11" customWidth="1"/>
    <col min="13059" max="13059" width="15" customWidth="1"/>
    <col min="13065" max="13065" width="11" customWidth="1"/>
    <col min="13315" max="13315" width="15" customWidth="1"/>
    <col min="13321" max="13321" width="11" customWidth="1"/>
    <col min="13571" max="13571" width="15" customWidth="1"/>
    <col min="13577" max="13577" width="11" customWidth="1"/>
    <col min="13827" max="13827" width="15" customWidth="1"/>
    <col min="13833" max="13833" width="11" customWidth="1"/>
    <col min="14083" max="14083" width="15" customWidth="1"/>
    <col min="14089" max="14089" width="11" customWidth="1"/>
    <col min="14339" max="14339" width="15" customWidth="1"/>
    <col min="14345" max="14345" width="11" customWidth="1"/>
    <col min="14595" max="14595" width="15" customWidth="1"/>
    <col min="14601" max="14601" width="11" customWidth="1"/>
    <col min="14851" max="14851" width="15" customWidth="1"/>
    <col min="14857" max="14857" width="11" customWidth="1"/>
    <col min="15107" max="15107" width="15" customWidth="1"/>
    <col min="15113" max="15113" width="11" customWidth="1"/>
    <col min="15363" max="15363" width="15" customWidth="1"/>
    <col min="15369" max="15369" width="11" customWidth="1"/>
    <col min="15619" max="15619" width="15" customWidth="1"/>
    <col min="15625" max="15625" width="11" customWidth="1"/>
    <col min="15875" max="15875" width="15" customWidth="1"/>
    <col min="15881" max="15881" width="11" customWidth="1"/>
    <col min="16131" max="16131" width="15" customWidth="1"/>
    <col min="16137" max="16137" width="11" customWidth="1"/>
  </cols>
  <sheetData>
    <row r="1" spans="1:32" x14ac:dyDescent="0.25">
      <c r="A1" s="4" t="s">
        <v>316</v>
      </c>
    </row>
    <row r="2" spans="1:32" x14ac:dyDescent="0.25">
      <c r="A2" s="4" t="s">
        <v>29</v>
      </c>
    </row>
    <row r="3" spans="1:32" x14ac:dyDescent="0.25">
      <c r="A3" s="4" t="s">
        <v>334</v>
      </c>
    </row>
    <row r="4" spans="1:32" x14ac:dyDescent="0.25">
      <c r="A4" s="4" t="s">
        <v>335</v>
      </c>
      <c r="H4" s="4" t="s">
        <v>113</v>
      </c>
    </row>
    <row r="5" spans="1:32" x14ac:dyDescent="0.25">
      <c r="H5" s="4" t="s">
        <v>114</v>
      </c>
    </row>
    <row r="6" spans="1:32" x14ac:dyDescent="0.25">
      <c r="A6" s="13" t="s">
        <v>31</v>
      </c>
      <c r="B6" s="13"/>
      <c r="C6" s="13"/>
      <c r="D6" s="13" t="s">
        <v>32</v>
      </c>
      <c r="E6" s="13"/>
      <c r="H6" s="3" t="s">
        <v>83</v>
      </c>
    </row>
    <row r="7" spans="1:32" ht="15.6" x14ac:dyDescent="0.25">
      <c r="A7" s="15" t="s">
        <v>25</v>
      </c>
      <c r="B7" s="13" t="s">
        <v>35</v>
      </c>
      <c r="C7" s="13"/>
      <c r="D7" s="15" t="s">
        <v>26</v>
      </c>
      <c r="E7" s="13" t="s">
        <v>35</v>
      </c>
      <c r="H7" s="3" t="s">
        <v>344</v>
      </c>
    </row>
    <row r="8" spans="1:32" x14ac:dyDescent="0.25">
      <c r="A8" s="15" t="s">
        <v>61</v>
      </c>
      <c r="B8" s="14">
        <v>316.66227984717693</v>
      </c>
      <c r="C8" s="13"/>
      <c r="D8" s="13" t="s">
        <v>37</v>
      </c>
      <c r="E8" s="13">
        <v>341.69757781417479</v>
      </c>
      <c r="F8" s="22"/>
      <c r="H8" s="3" t="s">
        <v>343</v>
      </c>
      <c r="L8" s="3" t="s">
        <v>28</v>
      </c>
    </row>
    <row r="9" spans="1:32" x14ac:dyDescent="0.25">
      <c r="A9" s="15" t="s">
        <v>61</v>
      </c>
      <c r="B9" s="14">
        <v>324.35446200727671</v>
      </c>
      <c r="C9" s="13"/>
      <c r="D9" s="13" t="s">
        <v>37</v>
      </c>
      <c r="E9" s="13">
        <v>344.21896911722871</v>
      </c>
      <c r="F9" s="22"/>
      <c r="L9" s="4" t="s">
        <v>66</v>
      </c>
    </row>
    <row r="10" spans="1:32" x14ac:dyDescent="0.25">
      <c r="A10" s="15" t="s">
        <v>61</v>
      </c>
      <c r="B10" s="14">
        <v>336.50758553228769</v>
      </c>
      <c r="C10" s="13"/>
      <c r="D10" s="13" t="s">
        <v>37</v>
      </c>
      <c r="E10" s="13">
        <v>336.025531898797</v>
      </c>
      <c r="F10" s="22"/>
      <c r="H10" s="3" t="s">
        <v>84</v>
      </c>
      <c r="I10" s="3"/>
      <c r="J10" s="3"/>
      <c r="K10" s="3"/>
      <c r="L10" s="3" t="s">
        <v>30</v>
      </c>
    </row>
    <row r="11" spans="1:32" x14ac:dyDescent="0.25">
      <c r="A11" s="15" t="s">
        <v>61</v>
      </c>
      <c r="B11" s="14">
        <v>332.11419557505798</v>
      </c>
      <c r="C11" s="13"/>
      <c r="D11" s="13" t="s">
        <v>37</v>
      </c>
      <c r="E11" s="16">
        <v>324.51755751340346</v>
      </c>
      <c r="F11" s="22"/>
      <c r="H11" s="3" t="s">
        <v>68</v>
      </c>
      <c r="L11" s="3" t="s">
        <v>67</v>
      </c>
    </row>
    <row r="12" spans="1:32" x14ac:dyDescent="0.25">
      <c r="A12" s="15" t="s">
        <v>61</v>
      </c>
      <c r="B12" s="14">
        <v>316.87605395237989</v>
      </c>
      <c r="C12" s="13"/>
      <c r="D12" s="13" t="s">
        <v>37</v>
      </c>
      <c r="E12" s="16">
        <v>321.64084753340791</v>
      </c>
      <c r="F12" s="22"/>
      <c r="H12" s="4" t="s">
        <v>63</v>
      </c>
      <c r="I12" s="3"/>
      <c r="L12" s="5"/>
      <c r="M12" s="5"/>
      <c r="N12" s="5"/>
    </row>
    <row r="13" spans="1:32" x14ac:dyDescent="0.25">
      <c r="A13" s="15" t="s">
        <v>61</v>
      </c>
      <c r="B13" s="14">
        <v>354.2097646285423</v>
      </c>
      <c r="C13" s="13"/>
      <c r="D13" s="13" t="s">
        <v>37</v>
      </c>
      <c r="E13" s="13">
        <v>353.04705578962131</v>
      </c>
      <c r="F13" s="23"/>
      <c r="G13" s="7"/>
      <c r="H13" s="4" t="s">
        <v>62</v>
      </c>
      <c r="J13" s="4" t="s">
        <v>70</v>
      </c>
      <c r="L13" s="5"/>
      <c r="M13" s="5"/>
      <c r="N13" s="5"/>
    </row>
    <row r="14" spans="1:32" x14ac:dyDescent="0.25">
      <c r="A14" s="15" t="s">
        <v>61</v>
      </c>
      <c r="B14" s="14">
        <v>340.93590983045141</v>
      </c>
      <c r="C14" s="13"/>
      <c r="D14" s="13" t="s">
        <v>37</v>
      </c>
      <c r="E14" s="13">
        <v>361.21210688316393</v>
      </c>
      <c r="F14" s="23"/>
      <c r="G14" s="7"/>
      <c r="I14" s="3"/>
      <c r="J14" s="4" t="s">
        <v>71</v>
      </c>
      <c r="L14" s="52"/>
      <c r="M14" s="52"/>
      <c r="N14" s="52"/>
      <c r="AB14" s="5"/>
      <c r="AC14" s="5"/>
      <c r="AD14" s="5"/>
      <c r="AE14" s="5"/>
      <c r="AF14" s="5"/>
    </row>
    <row r="15" spans="1:32" x14ac:dyDescent="0.25">
      <c r="A15" s="15" t="s">
        <v>61</v>
      </c>
      <c r="B15" s="14">
        <v>360.25712797468344</v>
      </c>
      <c r="C15" s="13"/>
      <c r="D15" s="13" t="s">
        <v>37</v>
      </c>
      <c r="E15" s="13">
        <v>337.68255132432876</v>
      </c>
      <c r="F15" s="22"/>
      <c r="I15" s="4"/>
      <c r="J15" s="4" t="s">
        <v>313</v>
      </c>
      <c r="L15" s="8"/>
      <c r="M15" s="8"/>
      <c r="N15" s="8"/>
      <c r="O15" s="4" t="s">
        <v>51</v>
      </c>
      <c r="AB15" s="5"/>
      <c r="AC15" s="5"/>
      <c r="AD15" s="5"/>
      <c r="AE15" s="5"/>
      <c r="AF15" s="5"/>
    </row>
    <row r="16" spans="1:32" x14ac:dyDescent="0.25">
      <c r="A16" s="15" t="s">
        <v>61</v>
      </c>
      <c r="B16" s="14">
        <v>330.80641957292403</v>
      </c>
      <c r="C16" s="13"/>
      <c r="D16" s="13" t="s">
        <v>37</v>
      </c>
      <c r="E16" s="13">
        <v>335.65161614420924</v>
      </c>
      <c r="F16" s="22"/>
      <c r="H16" s="4" t="s">
        <v>74</v>
      </c>
      <c r="L16" s="8"/>
      <c r="M16" s="8"/>
      <c r="N16" s="8"/>
      <c r="O16" s="4" t="s">
        <v>72</v>
      </c>
      <c r="AB16" s="52"/>
      <c r="AC16" s="52"/>
      <c r="AD16" s="52"/>
      <c r="AE16" s="5"/>
      <c r="AF16" s="5"/>
    </row>
    <row r="17" spans="1:32" x14ac:dyDescent="0.25">
      <c r="A17" s="15" t="s">
        <v>61</v>
      </c>
      <c r="B17" s="14">
        <v>333.61417856761489</v>
      </c>
      <c r="C17" s="13"/>
      <c r="D17" s="13" t="s">
        <v>37</v>
      </c>
      <c r="E17" s="13">
        <v>336.04219842385902</v>
      </c>
      <c r="F17" s="22"/>
      <c r="H17" s="4" t="s">
        <v>64</v>
      </c>
      <c r="L17" s="8"/>
      <c r="M17" s="8"/>
      <c r="N17" s="8"/>
      <c r="O17" s="4" t="s">
        <v>73</v>
      </c>
      <c r="AB17" s="8"/>
      <c r="AC17" s="8"/>
      <c r="AD17" s="8"/>
      <c r="AE17" s="5"/>
      <c r="AF17" s="5"/>
    </row>
    <row r="18" spans="1:32" x14ac:dyDescent="0.25">
      <c r="A18" s="15" t="s">
        <v>61</v>
      </c>
      <c r="B18" s="14">
        <v>338.1277617603584</v>
      </c>
      <c r="C18" s="13"/>
      <c r="D18" s="13" t="s">
        <v>37</v>
      </c>
      <c r="E18" s="13">
        <v>321.17873633494054</v>
      </c>
      <c r="F18" s="22"/>
      <c r="H18" s="4" t="s">
        <v>65</v>
      </c>
      <c r="L18" s="8"/>
      <c r="M18" s="8"/>
      <c r="N18" s="8"/>
      <c r="O18" s="4" t="s">
        <v>49</v>
      </c>
      <c r="AB18" s="8"/>
      <c r="AC18" s="8"/>
      <c r="AD18" s="8"/>
      <c r="AE18" s="5"/>
      <c r="AF18" s="5"/>
    </row>
    <row r="19" spans="1:32" x14ac:dyDescent="0.25">
      <c r="A19" s="15" t="s">
        <v>61</v>
      </c>
      <c r="B19" s="14">
        <v>326.19570781243044</v>
      </c>
      <c r="C19" s="13"/>
      <c r="D19" s="13" t="s">
        <v>37</v>
      </c>
      <c r="E19" s="13">
        <v>318.25978077425452</v>
      </c>
      <c r="F19" s="22"/>
      <c r="L19" s="11"/>
      <c r="M19" s="11"/>
      <c r="N19" s="8"/>
      <c r="O19" s="4" t="s">
        <v>24</v>
      </c>
      <c r="AB19" s="8"/>
      <c r="AC19" s="8"/>
      <c r="AD19" s="8"/>
      <c r="AE19" s="5"/>
      <c r="AF19" s="5"/>
    </row>
    <row r="20" spans="1:32" x14ac:dyDescent="0.25">
      <c r="A20" s="15" t="s">
        <v>61</v>
      </c>
      <c r="B20" s="14">
        <v>323.41259407518555</v>
      </c>
      <c r="C20" s="13"/>
      <c r="D20" s="13" t="s">
        <v>37</v>
      </c>
      <c r="E20" s="13">
        <v>345.041052405372</v>
      </c>
      <c r="F20" s="22"/>
      <c r="L20" s="8"/>
      <c r="M20" s="8"/>
      <c r="N20" s="8"/>
      <c r="AB20" s="8"/>
      <c r="AC20" s="8"/>
      <c r="AD20" s="8"/>
      <c r="AE20" s="5"/>
      <c r="AF20" s="5"/>
    </row>
    <row r="21" spans="1:32" x14ac:dyDescent="0.25">
      <c r="A21" s="15" t="s">
        <v>61</v>
      </c>
      <c r="B21" s="14">
        <v>345.01210712192</v>
      </c>
      <c r="C21" s="13"/>
      <c r="D21" s="13" t="s">
        <v>37</v>
      </c>
      <c r="E21" s="13">
        <v>335.920451557533</v>
      </c>
      <c r="F21" s="22"/>
      <c r="L21" s="60"/>
      <c r="M21" s="60"/>
      <c r="N21" s="8"/>
      <c r="O21" s="4" t="s">
        <v>350</v>
      </c>
      <c r="AB21" s="8"/>
      <c r="AC21" s="8"/>
      <c r="AD21" s="8"/>
      <c r="AE21" s="5"/>
      <c r="AF21" s="5"/>
    </row>
    <row r="22" spans="1:32" x14ac:dyDescent="0.25">
      <c r="A22" s="15" t="s">
        <v>61</v>
      </c>
      <c r="B22" s="14">
        <v>311.3091343283711</v>
      </c>
      <c r="C22" s="13"/>
      <c r="D22" s="13" t="s">
        <v>37</v>
      </c>
      <c r="E22" s="13">
        <v>328.32660480376802</v>
      </c>
      <c r="F22" s="22"/>
      <c r="O22" s="4"/>
      <c r="AB22" s="8"/>
      <c r="AC22" s="8"/>
      <c r="AD22" s="8"/>
      <c r="AE22" s="5"/>
      <c r="AF22" s="5"/>
    </row>
    <row r="23" spans="1:32" x14ac:dyDescent="0.25">
      <c r="A23" s="15" t="s">
        <v>61</v>
      </c>
      <c r="B23" s="14">
        <v>333.47255628750599</v>
      </c>
      <c r="C23" s="13"/>
      <c r="D23" s="13" t="s">
        <v>37</v>
      </c>
      <c r="E23" s="13">
        <v>317.90090057065743</v>
      </c>
      <c r="F23" s="22"/>
      <c r="L23" s="4" t="s">
        <v>75</v>
      </c>
      <c r="AB23" s="8"/>
      <c r="AC23" s="8"/>
      <c r="AD23" s="8"/>
      <c r="AE23" s="5"/>
      <c r="AF23" s="5"/>
    </row>
    <row r="24" spans="1:32" x14ac:dyDescent="0.25">
      <c r="A24" s="15" t="s">
        <v>61</v>
      </c>
      <c r="B24" s="14">
        <v>324.85177723285705</v>
      </c>
      <c r="C24" s="13"/>
      <c r="D24" s="13" t="s">
        <v>37</v>
      </c>
      <c r="E24" s="13">
        <v>335.70287569599702</v>
      </c>
      <c r="F24" s="22"/>
      <c r="H24" s="3"/>
      <c r="L24" s="4"/>
      <c r="AB24" s="5"/>
      <c r="AC24" s="5"/>
      <c r="AD24" s="5"/>
      <c r="AE24" s="5"/>
      <c r="AF24" s="5"/>
    </row>
    <row r="25" spans="1:32" x14ac:dyDescent="0.25">
      <c r="A25" s="15" t="s">
        <v>61</v>
      </c>
      <c r="B25" s="14">
        <v>353.96806644039293</v>
      </c>
      <c r="E25" s="3"/>
      <c r="F25" s="4" t="s">
        <v>72</v>
      </c>
      <c r="H25" s="3"/>
      <c r="L25" s="4" t="s">
        <v>65</v>
      </c>
      <c r="AB25" s="5"/>
      <c r="AC25" s="5"/>
      <c r="AD25" s="5"/>
      <c r="AE25" s="5"/>
      <c r="AF25" s="5"/>
    </row>
    <row r="26" spans="1:32" x14ac:dyDescent="0.25">
      <c r="A26" s="15" t="s">
        <v>61</v>
      </c>
      <c r="B26" s="14">
        <v>317.99390366264532</v>
      </c>
      <c r="F26" s="4" t="s">
        <v>51</v>
      </c>
      <c r="H26" s="3"/>
      <c r="L26" s="4" t="s">
        <v>76</v>
      </c>
      <c r="AB26" s="5"/>
      <c r="AC26" s="5"/>
      <c r="AD26" s="5"/>
      <c r="AE26" s="5"/>
      <c r="AF26" s="5"/>
    </row>
    <row r="27" spans="1:32" x14ac:dyDescent="0.25">
      <c r="A27" s="15" t="s">
        <v>61</v>
      </c>
      <c r="B27" s="14">
        <v>348.50571859219514</v>
      </c>
      <c r="L27" s="3" t="s">
        <v>41</v>
      </c>
      <c r="Q27" s="5"/>
      <c r="AB27" s="5"/>
      <c r="AC27" s="5"/>
      <c r="AD27" s="5"/>
      <c r="AE27" s="5"/>
      <c r="AF27" s="5"/>
    </row>
    <row r="28" spans="1:32" ht="13.8" thickBot="1" x14ac:dyDescent="0.3">
      <c r="A28" s="15" t="s">
        <v>61</v>
      </c>
      <c r="B28" s="14">
        <v>325.87240898448295</v>
      </c>
      <c r="L28" s="4" t="s">
        <v>85</v>
      </c>
      <c r="Q28" s="5"/>
    </row>
    <row r="29" spans="1:32" x14ac:dyDescent="0.25">
      <c r="A29" s="15" t="s">
        <v>61</v>
      </c>
      <c r="B29" s="14">
        <v>339.92670768472175</v>
      </c>
      <c r="L29" s="10"/>
      <c r="M29" s="10" t="s">
        <v>33</v>
      </c>
      <c r="N29" s="10" t="s">
        <v>34</v>
      </c>
      <c r="Q29" s="5"/>
    </row>
    <row r="30" spans="1:32" x14ac:dyDescent="0.25">
      <c r="A30" s="15" t="s">
        <v>61</v>
      </c>
      <c r="B30" s="14">
        <v>337.52331165625282</v>
      </c>
      <c r="L30" s="8" t="s">
        <v>36</v>
      </c>
      <c r="M30" s="8">
        <v>332.81266207066398</v>
      </c>
      <c r="N30" s="8">
        <v>334.94508321086568</v>
      </c>
      <c r="O30" s="4" t="s">
        <v>51</v>
      </c>
      <c r="Q30" s="5"/>
    </row>
    <row r="31" spans="1:32" x14ac:dyDescent="0.25">
      <c r="A31" s="15" t="s">
        <v>61</v>
      </c>
      <c r="B31" s="14">
        <v>329.02767145614098</v>
      </c>
      <c r="L31" s="8" t="s">
        <v>38</v>
      </c>
      <c r="M31" s="8">
        <v>170.07367717788006</v>
      </c>
      <c r="N31" s="8">
        <v>146.93832791310521</v>
      </c>
      <c r="O31" s="4" t="s">
        <v>72</v>
      </c>
      <c r="Q31" s="5"/>
    </row>
    <row r="32" spans="1:32" x14ac:dyDescent="0.25">
      <c r="A32" s="15" t="s">
        <v>61</v>
      </c>
      <c r="B32" s="14">
        <v>310.03227458149087</v>
      </c>
      <c r="L32" s="8" t="s">
        <v>39</v>
      </c>
      <c r="M32" s="8">
        <v>28</v>
      </c>
      <c r="N32" s="8">
        <v>17</v>
      </c>
      <c r="O32" s="4" t="s">
        <v>73</v>
      </c>
      <c r="Q32" s="5"/>
    </row>
    <row r="33" spans="1:18" x14ac:dyDescent="0.25">
      <c r="A33" s="15" t="s">
        <v>61</v>
      </c>
      <c r="B33" s="14">
        <v>342.06229448043371</v>
      </c>
      <c r="H33" s="4"/>
      <c r="L33" s="8" t="s">
        <v>42</v>
      </c>
      <c r="M33" s="8">
        <v>161.46517512587081</v>
      </c>
      <c r="N33" s="8"/>
      <c r="Q33" s="5"/>
    </row>
    <row r="34" spans="1:18" x14ac:dyDescent="0.25">
      <c r="A34" s="15" t="s">
        <v>61</v>
      </c>
      <c r="B34" s="14">
        <v>322.04859431327043</v>
      </c>
      <c r="H34" s="4"/>
      <c r="L34" s="8" t="s">
        <v>43</v>
      </c>
      <c r="M34" s="8">
        <v>0</v>
      </c>
      <c r="N34" s="8"/>
      <c r="O34" s="4" t="s">
        <v>80</v>
      </c>
      <c r="Q34" s="5"/>
    </row>
    <row r="35" spans="1:18" x14ac:dyDescent="0.25">
      <c r="A35" s="15" t="s">
        <v>61</v>
      </c>
      <c r="B35" s="14">
        <v>343.07397001954121</v>
      </c>
      <c r="L35" s="11" t="s">
        <v>40</v>
      </c>
      <c r="M35" s="11">
        <v>43</v>
      </c>
      <c r="N35" s="8"/>
      <c r="O35" s="4" t="s">
        <v>49</v>
      </c>
      <c r="Q35" s="5"/>
    </row>
    <row r="36" spans="1:18" x14ac:dyDescent="0.25">
      <c r="B36" s="6"/>
      <c r="C36" s="4" t="s">
        <v>72</v>
      </c>
      <c r="H36" s="4"/>
      <c r="L36" s="11" t="s">
        <v>48</v>
      </c>
      <c r="M36" s="11">
        <v>-0.54579652321332761</v>
      </c>
      <c r="O36" s="17" t="s">
        <v>77</v>
      </c>
      <c r="Q36" s="5"/>
    </row>
    <row r="37" spans="1:18" x14ac:dyDescent="0.25">
      <c r="C37" s="4" t="s">
        <v>51</v>
      </c>
      <c r="H37" s="4"/>
      <c r="I37" s="8"/>
      <c r="L37" s="8" t="s">
        <v>44</v>
      </c>
      <c r="M37" s="8">
        <v>0.29401317587868608</v>
      </c>
      <c r="N37" s="8"/>
      <c r="Q37" s="5"/>
    </row>
    <row r="38" spans="1:18" x14ac:dyDescent="0.25">
      <c r="L38" s="11" t="s">
        <v>45</v>
      </c>
      <c r="M38" s="11">
        <v>1.6810707032025196</v>
      </c>
      <c r="O38">
        <f>_xlfn.T.INV(0.95,43)</f>
        <v>1.6810707032025196</v>
      </c>
      <c r="P38" s="4" t="s">
        <v>314</v>
      </c>
      <c r="Q38" s="5"/>
    </row>
    <row r="39" spans="1:18" x14ac:dyDescent="0.25">
      <c r="L39" s="8" t="s">
        <v>46</v>
      </c>
      <c r="M39" s="8">
        <v>0.58802635175737217</v>
      </c>
      <c r="N39" s="8"/>
      <c r="Q39" s="5"/>
    </row>
    <row r="40" spans="1:18" ht="13.8" thickBot="1" x14ac:dyDescent="0.3">
      <c r="H40" s="4"/>
      <c r="I40" s="4"/>
      <c r="L40" s="12" t="s">
        <v>47</v>
      </c>
      <c r="M40" s="12">
        <v>2.0166921992278248</v>
      </c>
      <c r="N40" s="9"/>
      <c r="O40" s="8">
        <f>_xlfn.T.INV.2T(0.05,43)</f>
        <v>2.0166921992278248</v>
      </c>
      <c r="P40" s="4" t="s">
        <v>69</v>
      </c>
      <c r="Q40">
        <f>_xlfn.T.INV(0.975,43)</f>
        <v>2.0166921992278248</v>
      </c>
      <c r="R40" s="4" t="s">
        <v>315</v>
      </c>
    </row>
    <row r="42" spans="1:18" x14ac:dyDescent="0.25">
      <c r="A42" s="4" t="s">
        <v>82</v>
      </c>
    </row>
    <row r="43" spans="1:18" x14ac:dyDescent="0.25">
      <c r="L43" s="11" t="s">
        <v>48</v>
      </c>
      <c r="M43" s="11">
        <v>0.54579652321332806</v>
      </c>
      <c r="N43" s="21" t="s">
        <v>79</v>
      </c>
      <c r="O43" s="11" t="s">
        <v>47</v>
      </c>
      <c r="P43" s="11">
        <v>2.0166921992278248</v>
      </c>
      <c r="Q43" s="5"/>
    </row>
    <row r="44" spans="1:18" x14ac:dyDescent="0.25">
      <c r="L44" s="17" t="s">
        <v>81</v>
      </c>
      <c r="M44" s="8"/>
      <c r="N44" s="8"/>
      <c r="O44" s="5"/>
      <c r="P44" s="5"/>
      <c r="Q44" s="5"/>
    </row>
    <row r="45" spans="1:18" x14ac:dyDescent="0.25">
      <c r="B45" s="6"/>
      <c r="L45" s="8"/>
      <c r="M45" s="8"/>
      <c r="N45" s="8"/>
      <c r="O45" s="5"/>
      <c r="P45" s="5"/>
      <c r="Q45" s="5"/>
    </row>
    <row r="46" spans="1:18" x14ac:dyDescent="0.25">
      <c r="L46" s="8"/>
      <c r="M46" s="8"/>
      <c r="N46" s="8"/>
      <c r="O46" s="5"/>
      <c r="P46" s="5"/>
      <c r="Q46" s="5"/>
    </row>
    <row r="47" spans="1:18" x14ac:dyDescent="0.25">
      <c r="L47" s="8"/>
      <c r="M47" s="8"/>
      <c r="N47" s="8"/>
      <c r="O47" s="5"/>
      <c r="P47" s="5"/>
      <c r="Q47" s="5"/>
    </row>
    <row r="48" spans="1:18" x14ac:dyDescent="0.25">
      <c r="L48" s="8"/>
      <c r="M48" s="8"/>
      <c r="N48" s="8"/>
      <c r="O48" s="5"/>
      <c r="P48" s="5"/>
      <c r="Q48" s="5"/>
    </row>
    <row r="49" spans="12:17" x14ac:dyDescent="0.25">
      <c r="L49" s="8"/>
      <c r="M49" s="8"/>
      <c r="N49" s="8"/>
      <c r="O49" s="5"/>
      <c r="P49" s="5"/>
      <c r="Q49" s="5"/>
    </row>
    <row r="50" spans="12:17" x14ac:dyDescent="0.25">
      <c r="L50" s="8"/>
      <c r="M50" s="8"/>
      <c r="N50" s="8"/>
      <c r="O50" s="5"/>
      <c r="P50" s="5"/>
      <c r="Q50" s="5"/>
    </row>
    <row r="51" spans="12:17" x14ac:dyDescent="0.25">
      <c r="L51" s="8"/>
      <c r="M51" s="8"/>
      <c r="N51" s="8"/>
      <c r="O51" s="5"/>
      <c r="P51" s="5"/>
      <c r="Q51" s="5"/>
    </row>
    <row r="52" spans="12:17" x14ac:dyDescent="0.25">
      <c r="L52" s="8"/>
      <c r="M52" s="8"/>
      <c r="N52" s="8"/>
      <c r="O52" s="5"/>
      <c r="P52" s="5"/>
      <c r="Q52" s="5"/>
    </row>
    <row r="53" spans="12:17" x14ac:dyDescent="0.25">
      <c r="L53" s="8"/>
      <c r="M53" s="8"/>
      <c r="N53" s="8"/>
      <c r="O53" s="5"/>
      <c r="P53" s="5"/>
      <c r="Q53" s="5"/>
    </row>
    <row r="54" spans="12:17" x14ac:dyDescent="0.25">
      <c r="L54" s="8"/>
      <c r="M54" s="8"/>
      <c r="N54" s="8"/>
      <c r="O54" s="5"/>
      <c r="P54" s="5"/>
      <c r="Q54" s="5"/>
    </row>
    <row r="55" spans="12:17" x14ac:dyDescent="0.25">
      <c r="L55" s="5"/>
      <c r="M55" s="5"/>
      <c r="N55" s="5"/>
      <c r="O55" s="5"/>
      <c r="P55" s="5"/>
      <c r="Q55" s="5"/>
    </row>
    <row r="56" spans="12:17" x14ac:dyDescent="0.25">
      <c r="L56" s="5"/>
      <c r="M56" s="5"/>
      <c r="N56" s="5"/>
      <c r="O56" s="5"/>
      <c r="P56" s="5"/>
      <c r="Q56" s="5"/>
    </row>
    <row r="57" spans="12:17" x14ac:dyDescent="0.25">
      <c r="L57" s="5"/>
      <c r="M57" s="5"/>
      <c r="N57" s="5"/>
      <c r="O57" s="5"/>
      <c r="P57" s="5"/>
      <c r="Q57" s="5"/>
    </row>
    <row r="58" spans="12:17" x14ac:dyDescent="0.25">
      <c r="L58" s="5"/>
      <c r="M58" s="5"/>
      <c r="N58" s="5"/>
      <c r="O58" s="5"/>
      <c r="P58" s="5"/>
      <c r="Q58" s="5"/>
    </row>
    <row r="59" spans="12:17" x14ac:dyDescent="0.25">
      <c r="L59" s="5"/>
      <c r="M59" s="5"/>
      <c r="N59" s="5"/>
      <c r="O59" s="5"/>
      <c r="P59" s="5"/>
      <c r="Q59" s="5"/>
    </row>
    <row r="60" spans="12:17" x14ac:dyDescent="0.25">
      <c r="L60" s="5"/>
      <c r="M60" s="5"/>
      <c r="N60" s="5"/>
      <c r="O60" s="5"/>
      <c r="P60" s="5"/>
      <c r="Q60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115" zoomScaleNormal="115" workbookViewId="0">
      <selection activeCell="L25" sqref="L25"/>
    </sheetView>
  </sheetViews>
  <sheetFormatPr defaultRowHeight="13.2" x14ac:dyDescent="0.25"/>
  <cols>
    <col min="1" max="1" width="11.5546875" customWidth="1"/>
    <col min="2" max="3" width="19.88671875" customWidth="1"/>
  </cols>
  <sheetData>
    <row r="1" spans="1:16" x14ac:dyDescent="0.25">
      <c r="A1" t="s">
        <v>319</v>
      </c>
    </row>
    <row r="2" spans="1:16" x14ac:dyDescent="0.25">
      <c r="A2" t="s">
        <v>320</v>
      </c>
    </row>
    <row r="3" spans="1:16" x14ac:dyDescent="0.25">
      <c r="A3" t="s">
        <v>321</v>
      </c>
    </row>
    <row r="4" spans="1:16" x14ac:dyDescent="0.25">
      <c r="A4" t="s">
        <v>322</v>
      </c>
    </row>
    <row r="5" spans="1:16" x14ac:dyDescent="0.25">
      <c r="A5" t="s">
        <v>323</v>
      </c>
    </row>
    <row r="6" spans="1:16" ht="14.4" x14ac:dyDescent="0.3">
      <c r="K6" s="50"/>
    </row>
    <row r="7" spans="1:16" ht="15.6" x14ac:dyDescent="0.25">
      <c r="H7" s="3" t="s">
        <v>344</v>
      </c>
      <c r="M7" s="3" t="s">
        <v>346</v>
      </c>
    </row>
    <row r="8" spans="1:16" x14ac:dyDescent="0.25">
      <c r="A8" s="51" t="s">
        <v>324</v>
      </c>
      <c r="B8" s="51" t="s">
        <v>325</v>
      </c>
      <c r="C8" s="51" t="s">
        <v>326</v>
      </c>
      <c r="H8" s="3" t="s">
        <v>343</v>
      </c>
      <c r="M8" s="3" t="s">
        <v>343</v>
      </c>
    </row>
    <row r="9" spans="1:16" x14ac:dyDescent="0.25">
      <c r="A9" s="13">
        <v>1</v>
      </c>
      <c r="B9" s="13">
        <v>150</v>
      </c>
      <c r="C9" s="13">
        <v>1090</v>
      </c>
      <c r="H9" t="s">
        <v>30</v>
      </c>
      <c r="M9" t="s">
        <v>327</v>
      </c>
    </row>
    <row r="10" spans="1:16" x14ac:dyDescent="0.25">
      <c r="A10" s="13">
        <v>2</v>
      </c>
      <c r="B10" s="13">
        <v>186</v>
      </c>
      <c r="C10" s="13">
        <v>865</v>
      </c>
      <c r="M10" t="s">
        <v>328</v>
      </c>
    </row>
    <row r="11" spans="1:16" x14ac:dyDescent="0.25">
      <c r="A11" s="13">
        <v>3</v>
      </c>
      <c r="B11" s="13">
        <v>215</v>
      </c>
      <c r="C11" s="13">
        <v>426</v>
      </c>
      <c r="H11" s="52"/>
      <c r="I11" s="52"/>
      <c r="J11" s="52"/>
      <c r="K11" s="61"/>
      <c r="L11" s="61"/>
      <c r="M11" s="61"/>
      <c r="N11" s="61"/>
      <c r="O11" s="61"/>
      <c r="P11" s="61"/>
    </row>
    <row r="12" spans="1:16" ht="14.4" x14ac:dyDescent="0.3">
      <c r="A12" s="13">
        <v>4</v>
      </c>
      <c r="B12" s="13">
        <v>326</v>
      </c>
      <c r="C12" s="13">
        <v>356</v>
      </c>
      <c r="H12" s="8"/>
      <c r="I12" s="8"/>
      <c r="J12" s="8"/>
      <c r="K12" s="61"/>
      <c r="L12" s="61"/>
      <c r="M12" s="62"/>
      <c r="N12" s="62"/>
      <c r="O12" s="62"/>
      <c r="P12" s="61"/>
    </row>
    <row r="13" spans="1:16" x14ac:dyDescent="0.25">
      <c r="A13" s="13">
        <v>5</v>
      </c>
      <c r="B13" s="13">
        <v>178</v>
      </c>
      <c r="C13" s="13">
        <v>538</v>
      </c>
      <c r="H13" s="8"/>
      <c r="I13" s="8"/>
      <c r="J13" s="8"/>
      <c r="K13" s="61"/>
      <c r="L13" s="61"/>
      <c r="M13" s="8"/>
      <c r="N13" s="8"/>
      <c r="O13" s="8"/>
      <c r="P13" s="61"/>
    </row>
    <row r="14" spans="1:16" x14ac:dyDescent="0.25">
      <c r="A14" s="13">
        <v>6</v>
      </c>
      <c r="B14" s="13">
        <v>256</v>
      </c>
      <c r="C14" s="13">
        <v>251</v>
      </c>
      <c r="H14" s="8"/>
      <c r="I14" s="8"/>
      <c r="J14" s="8"/>
      <c r="K14" s="61"/>
      <c r="L14" s="61"/>
      <c r="M14" s="8"/>
      <c r="N14" s="8"/>
      <c r="O14" s="8"/>
      <c r="P14" s="61"/>
    </row>
    <row r="15" spans="1:16" x14ac:dyDescent="0.25">
      <c r="A15" s="13">
        <v>7</v>
      </c>
      <c r="B15" s="13">
        <v>95</v>
      </c>
      <c r="C15" s="13">
        <v>389</v>
      </c>
      <c r="H15" s="8"/>
      <c r="I15" s="8"/>
      <c r="J15" s="8"/>
      <c r="K15" s="61"/>
      <c r="L15" s="61"/>
      <c r="M15" s="8"/>
      <c r="N15" s="8"/>
      <c r="O15" s="8"/>
      <c r="P15" s="61"/>
    </row>
    <row r="16" spans="1:16" x14ac:dyDescent="0.25">
      <c r="A16" s="13">
        <v>8</v>
      </c>
      <c r="B16" s="13"/>
      <c r="C16" s="13">
        <v>635</v>
      </c>
      <c r="H16" s="8"/>
      <c r="I16" s="8"/>
      <c r="J16" s="8"/>
      <c r="K16" s="61"/>
      <c r="L16" s="61"/>
      <c r="M16" s="8"/>
      <c r="N16" s="8"/>
      <c r="O16" s="8"/>
      <c r="P16" s="61"/>
    </row>
    <row r="17" spans="1:16" x14ac:dyDescent="0.25">
      <c r="H17" s="8"/>
      <c r="I17" s="8"/>
      <c r="J17" s="8"/>
      <c r="K17" s="61"/>
      <c r="L17" s="61"/>
      <c r="M17" s="8"/>
      <c r="N17" s="8"/>
      <c r="O17" s="8"/>
      <c r="P17" s="61"/>
    </row>
    <row r="18" spans="1:16" x14ac:dyDescent="0.25">
      <c r="E18" t="s">
        <v>330</v>
      </c>
      <c r="H18" s="8"/>
      <c r="I18" s="8"/>
      <c r="J18" s="8"/>
      <c r="K18" s="39"/>
      <c r="L18" s="61"/>
      <c r="M18" s="8"/>
      <c r="N18" s="8"/>
      <c r="O18" s="8"/>
      <c r="P18" s="61"/>
    </row>
    <row r="19" spans="1:16" x14ac:dyDescent="0.25">
      <c r="A19" t="s">
        <v>329</v>
      </c>
      <c r="F19" s="4" t="s">
        <v>336</v>
      </c>
      <c r="H19" s="61"/>
      <c r="I19" s="61"/>
      <c r="J19" s="61"/>
      <c r="K19" s="61"/>
      <c r="L19" s="61"/>
      <c r="M19" s="8"/>
      <c r="N19" s="8"/>
      <c r="O19" s="8"/>
      <c r="P19" s="61"/>
    </row>
    <row r="20" spans="1:16" x14ac:dyDescent="0.25">
      <c r="A20" t="s">
        <v>52</v>
      </c>
      <c r="F20" s="4" t="s">
        <v>337</v>
      </c>
      <c r="H20" s="61"/>
      <c r="I20" s="61"/>
      <c r="J20" s="61"/>
      <c r="K20" s="61"/>
      <c r="L20" s="61"/>
      <c r="M20" s="8"/>
      <c r="N20" s="8"/>
      <c r="O20" s="8"/>
      <c r="P20" s="61"/>
    </row>
    <row r="21" spans="1:16" x14ac:dyDescent="0.25">
      <c r="H21" s="61"/>
      <c r="I21" s="61"/>
      <c r="J21" s="61"/>
      <c r="K21" s="61"/>
      <c r="L21" s="61"/>
      <c r="M21" s="8"/>
      <c r="N21" s="8"/>
      <c r="O21" s="8"/>
      <c r="P21" s="61"/>
    </row>
    <row r="22" spans="1:16" x14ac:dyDescent="0.25">
      <c r="H22" s="61"/>
      <c r="I22" s="61"/>
      <c r="J22" s="61"/>
      <c r="K22" s="61"/>
      <c r="L22" s="61"/>
      <c r="M22" s="8"/>
      <c r="N22" s="8"/>
      <c r="O22" s="8"/>
      <c r="P22" s="61"/>
    </row>
    <row r="23" spans="1:16" x14ac:dyDescent="0.25">
      <c r="H23" s="61"/>
      <c r="I23" s="61"/>
      <c r="J23" s="61"/>
      <c r="K23" s="61"/>
      <c r="L23" s="61"/>
      <c r="M23" s="61"/>
      <c r="N23" s="61"/>
      <c r="O23" s="61"/>
      <c r="P23" s="61"/>
    </row>
    <row r="24" spans="1:16" x14ac:dyDescent="0.25">
      <c r="H24" s="52"/>
      <c r="I24" s="52"/>
      <c r="J24" s="52"/>
      <c r="L24" s="5"/>
      <c r="M24" s="5"/>
      <c r="N24" s="54"/>
    </row>
    <row r="25" spans="1:16" x14ac:dyDescent="0.25">
      <c r="H25" s="8"/>
      <c r="I25" s="8"/>
      <c r="J25" s="8"/>
      <c r="L25" s="5"/>
      <c r="M25" s="5"/>
      <c r="N25" s="5"/>
    </row>
    <row r="26" spans="1:16" x14ac:dyDescent="0.25">
      <c r="H26" s="8"/>
      <c r="I26" s="8"/>
      <c r="J26" s="8"/>
      <c r="L26" s="52"/>
      <c r="M26" s="52"/>
      <c r="N26" s="52"/>
    </row>
    <row r="27" spans="1:16" x14ac:dyDescent="0.25">
      <c r="A27" t="s">
        <v>331</v>
      </c>
      <c r="H27" s="8"/>
      <c r="I27" s="8"/>
      <c r="J27" s="8"/>
      <c r="K27" s="53"/>
      <c r="L27" s="8"/>
      <c r="M27" s="8"/>
      <c r="N27" s="8"/>
    </row>
    <row r="28" spans="1:16" x14ac:dyDescent="0.25">
      <c r="H28" s="8"/>
      <c r="I28" s="8"/>
      <c r="J28" s="8"/>
      <c r="L28" s="8"/>
      <c r="M28" s="8"/>
      <c r="N28" s="8"/>
    </row>
    <row r="29" spans="1:16" x14ac:dyDescent="0.25">
      <c r="G29" s="5"/>
      <c r="H29" s="5"/>
      <c r="I29" s="5"/>
      <c r="J29" s="5"/>
      <c r="K29" s="5"/>
      <c r="L29" s="8"/>
      <c r="M29" s="8"/>
      <c r="N29" s="8"/>
    </row>
    <row r="30" spans="1:16" x14ac:dyDescent="0.25">
      <c r="G30" s="5"/>
      <c r="H30" s="5"/>
      <c r="I30" s="5"/>
      <c r="J30" s="5"/>
      <c r="K30" s="5"/>
      <c r="L30" s="8"/>
      <c r="M30" s="8"/>
      <c r="N30" s="8"/>
    </row>
    <row r="31" spans="1:16" x14ac:dyDescent="0.25">
      <c r="G31" s="5"/>
      <c r="H31" s="52"/>
      <c r="I31" s="52"/>
      <c r="J31" s="52"/>
      <c r="K31" s="5"/>
      <c r="L31" s="8"/>
      <c r="M31" s="8"/>
      <c r="N31" s="8"/>
    </row>
    <row r="32" spans="1:16" x14ac:dyDescent="0.25">
      <c r="G32" s="5"/>
      <c r="H32" s="8"/>
      <c r="I32" s="8"/>
      <c r="J32" s="8"/>
      <c r="K32" s="5"/>
      <c r="L32" s="8"/>
      <c r="M32" s="8"/>
      <c r="N32" s="8"/>
    </row>
    <row r="33" spans="7:14" x14ac:dyDescent="0.25">
      <c r="G33" s="5"/>
      <c r="H33" s="8"/>
      <c r="I33" s="8"/>
      <c r="J33" s="8"/>
      <c r="K33" s="5"/>
      <c r="L33" s="8"/>
      <c r="M33" s="8"/>
      <c r="N33" s="8"/>
    </row>
    <row r="34" spans="7:14" x14ac:dyDescent="0.25">
      <c r="G34" s="5"/>
      <c r="H34" s="8"/>
      <c r="I34" s="8"/>
      <c r="J34" s="8"/>
      <c r="K34" s="5"/>
      <c r="L34" s="8"/>
      <c r="M34" s="8"/>
      <c r="N34" s="8"/>
    </row>
    <row r="35" spans="7:14" x14ac:dyDescent="0.25">
      <c r="G35" s="5"/>
      <c r="H35" s="8"/>
      <c r="I35" s="8"/>
      <c r="J35" s="8"/>
      <c r="K35" s="5"/>
      <c r="L35" s="8"/>
      <c r="M35" s="8"/>
      <c r="N35" s="8"/>
    </row>
    <row r="36" spans="7:14" x14ac:dyDescent="0.25">
      <c r="G36" s="5"/>
      <c r="H36" s="8"/>
      <c r="I36" s="8"/>
      <c r="J36" s="8"/>
      <c r="K36" s="5"/>
      <c r="L36" s="8"/>
      <c r="M36" s="8"/>
      <c r="N36" s="8"/>
    </row>
    <row r="37" spans="7:14" x14ac:dyDescent="0.25">
      <c r="G37" s="5"/>
      <c r="H37" s="8"/>
      <c r="I37" s="8"/>
      <c r="J37" s="8"/>
      <c r="K37" s="5"/>
      <c r="L37" s="5"/>
      <c r="M37" s="5"/>
    </row>
    <row r="38" spans="7:14" x14ac:dyDescent="0.25">
      <c r="G38" s="5"/>
      <c r="H38" s="8"/>
      <c r="I38" s="8"/>
      <c r="J38" s="5"/>
      <c r="K38" s="5"/>
      <c r="L38" s="5"/>
      <c r="M38" s="5"/>
    </row>
    <row r="39" spans="7:14" x14ac:dyDescent="0.25">
      <c r="G39" s="5"/>
      <c r="H39" s="5"/>
      <c r="I39" s="5"/>
      <c r="J39" s="5"/>
      <c r="K39" s="5"/>
      <c r="L39" s="5"/>
      <c r="M39" s="5"/>
    </row>
    <row r="40" spans="7:14" x14ac:dyDescent="0.25">
      <c r="G40" s="5"/>
      <c r="H40" s="5"/>
      <c r="I40" s="5"/>
      <c r="J40" s="5"/>
      <c r="K40" s="5"/>
      <c r="L40" s="5"/>
      <c r="M40" s="5"/>
    </row>
    <row r="41" spans="7:14" x14ac:dyDescent="0.25">
      <c r="G41" s="5"/>
      <c r="H41" s="5"/>
      <c r="I41" s="5"/>
      <c r="J41" s="5"/>
      <c r="K41" s="5"/>
      <c r="L41" s="5"/>
      <c r="M41" s="5"/>
    </row>
    <row r="42" spans="7:14" x14ac:dyDescent="0.25">
      <c r="G42" s="5"/>
      <c r="H42" s="5"/>
      <c r="I42" s="5"/>
      <c r="J42" s="5"/>
      <c r="K42" s="5"/>
      <c r="L42" s="5"/>
      <c r="M42" s="5"/>
    </row>
    <row r="43" spans="7:14" x14ac:dyDescent="0.25">
      <c r="G43" s="5"/>
      <c r="H43" s="5"/>
      <c r="I43" s="5"/>
      <c r="J43" s="5"/>
      <c r="K43" s="5"/>
      <c r="L43" s="5"/>
      <c r="M43" s="5"/>
    </row>
    <row r="44" spans="7:14" x14ac:dyDescent="0.25">
      <c r="G44" s="5"/>
      <c r="H44" s="5"/>
      <c r="I44" s="5"/>
      <c r="J44" s="5"/>
      <c r="K44" s="5"/>
      <c r="L44" s="5"/>
      <c r="M44" s="5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21" sqref="C21"/>
    </sheetView>
  </sheetViews>
  <sheetFormatPr defaultRowHeight="13.2" x14ac:dyDescent="0.25"/>
  <cols>
    <col min="1" max="1" width="29.44140625" customWidth="1"/>
    <col min="4" max="4" width="12.5546875" customWidth="1"/>
    <col min="5" max="5" width="19.88671875" customWidth="1"/>
  </cols>
  <sheetData>
    <row r="1" spans="1:4" x14ac:dyDescent="0.25">
      <c r="A1" t="s">
        <v>86</v>
      </c>
    </row>
    <row r="2" spans="1:4" x14ac:dyDescent="0.25">
      <c r="A2" t="s">
        <v>87</v>
      </c>
    </row>
    <row r="3" spans="1:4" x14ac:dyDescent="0.25">
      <c r="A3" t="s">
        <v>88</v>
      </c>
    </row>
    <row r="5" spans="1:4" ht="15.6" x14ac:dyDescent="0.35">
      <c r="A5" s="4" t="s">
        <v>106</v>
      </c>
      <c r="D5" s="6"/>
    </row>
    <row r="6" spans="1:4" ht="13.8" thickBot="1" x14ac:dyDescent="0.3">
      <c r="A6" s="4" t="s">
        <v>100</v>
      </c>
    </row>
    <row r="7" spans="1:4" ht="16.2" thickBot="1" x14ac:dyDescent="0.4">
      <c r="A7" s="30" t="s">
        <v>89</v>
      </c>
      <c r="B7" s="40" t="s">
        <v>107</v>
      </c>
      <c r="C7" s="41" t="s">
        <v>108</v>
      </c>
      <c r="D7" s="42" t="s">
        <v>109</v>
      </c>
    </row>
    <row r="8" spans="1:4" x14ac:dyDescent="0.25">
      <c r="A8" s="43" t="s">
        <v>111</v>
      </c>
      <c r="B8" s="32">
        <v>15</v>
      </c>
      <c r="C8" s="24">
        <v>17</v>
      </c>
      <c r="D8" s="25"/>
    </row>
    <row r="9" spans="1:4" x14ac:dyDescent="0.25">
      <c r="A9" s="43" t="s">
        <v>110</v>
      </c>
      <c r="B9" s="32">
        <v>10</v>
      </c>
      <c r="C9" s="24">
        <v>17</v>
      </c>
      <c r="D9" s="25"/>
    </row>
    <row r="10" spans="1:4" x14ac:dyDescent="0.25">
      <c r="A10" s="31" t="s">
        <v>90</v>
      </c>
      <c r="B10" s="32">
        <v>4</v>
      </c>
      <c r="C10" s="24">
        <v>17</v>
      </c>
      <c r="D10" s="25"/>
    </row>
    <row r="11" spans="1:4" x14ac:dyDescent="0.25">
      <c r="A11" s="33" t="s">
        <v>91</v>
      </c>
      <c r="B11" s="34">
        <v>13</v>
      </c>
      <c r="C11" s="24">
        <v>17</v>
      </c>
      <c r="D11" s="25"/>
    </row>
    <row r="12" spans="1:4" x14ac:dyDescent="0.25">
      <c r="A12" s="43" t="s">
        <v>112</v>
      </c>
      <c r="B12" s="32">
        <v>21</v>
      </c>
      <c r="C12" s="24">
        <v>17</v>
      </c>
      <c r="D12" s="25"/>
    </row>
    <row r="13" spans="1:4" x14ac:dyDescent="0.25">
      <c r="A13" s="31" t="s">
        <v>92</v>
      </c>
      <c r="B13" s="32">
        <v>21</v>
      </c>
      <c r="C13" s="24">
        <v>17</v>
      </c>
      <c r="D13" s="25"/>
    </row>
    <row r="14" spans="1:4" x14ac:dyDescent="0.25">
      <c r="A14" s="31" t="s">
        <v>93</v>
      </c>
      <c r="B14" s="32">
        <v>18</v>
      </c>
      <c r="C14" s="24">
        <v>17</v>
      </c>
      <c r="D14" s="25"/>
    </row>
    <row r="15" spans="1:4" x14ac:dyDescent="0.25">
      <c r="A15" s="31" t="s">
        <v>94</v>
      </c>
      <c r="B15" s="32">
        <v>25</v>
      </c>
      <c r="C15" s="24">
        <v>17</v>
      </c>
      <c r="D15" s="25"/>
    </row>
    <row r="16" spans="1:4" x14ac:dyDescent="0.25">
      <c r="A16" s="31" t="s">
        <v>95</v>
      </c>
      <c r="B16" s="32">
        <v>18</v>
      </c>
      <c r="C16" s="24">
        <v>17</v>
      </c>
      <c r="D16" s="25"/>
    </row>
    <row r="17" spans="1:9" ht="13.8" thickBot="1" x14ac:dyDescent="0.3">
      <c r="A17" s="35" t="s">
        <v>96</v>
      </c>
      <c r="B17" s="36">
        <v>25</v>
      </c>
      <c r="C17" s="26">
        <v>17</v>
      </c>
      <c r="D17" s="37"/>
    </row>
    <row r="18" spans="1:9" x14ac:dyDescent="0.25">
      <c r="B18" s="6"/>
      <c r="C18" s="6"/>
      <c r="D18" s="6"/>
      <c r="E18" s="38" t="s">
        <v>24</v>
      </c>
    </row>
    <row r="19" spans="1:9" x14ac:dyDescent="0.25">
      <c r="B19" s="6"/>
      <c r="C19" s="6"/>
      <c r="E19" s="4" t="s">
        <v>78</v>
      </c>
    </row>
    <row r="20" spans="1:9" x14ac:dyDescent="0.25">
      <c r="B20" s="6"/>
      <c r="C20" s="6"/>
      <c r="E20" t="s">
        <v>105</v>
      </c>
      <c r="F20" s="39" t="s">
        <v>102</v>
      </c>
    </row>
    <row r="21" spans="1:9" x14ac:dyDescent="0.25">
      <c r="B21" s="6"/>
      <c r="C21" s="6"/>
      <c r="E21" s="3" t="s">
        <v>103</v>
      </c>
      <c r="F21" s="39" t="s">
        <v>102</v>
      </c>
    </row>
    <row r="22" spans="1:9" x14ac:dyDescent="0.25">
      <c r="D22" s="38"/>
      <c r="E22" t="s">
        <v>104</v>
      </c>
      <c r="F22" s="39" t="s">
        <v>101</v>
      </c>
    </row>
    <row r="23" spans="1:9" x14ac:dyDescent="0.25">
      <c r="C23" s="28"/>
      <c r="D23" s="28"/>
      <c r="E23" s="38" t="s">
        <v>99</v>
      </c>
      <c r="G23" s="27"/>
    </row>
    <row r="24" spans="1:9" x14ac:dyDescent="0.25">
      <c r="C24" s="29"/>
      <c r="D24" s="28"/>
      <c r="E24" s="4" t="s">
        <v>97</v>
      </c>
    </row>
    <row r="25" spans="1:9" x14ac:dyDescent="0.25">
      <c r="B25" s="28"/>
      <c r="C25" s="28"/>
      <c r="D25" s="28"/>
      <c r="E25" s="39" t="s">
        <v>98</v>
      </c>
      <c r="F25" s="28"/>
      <c r="G25" s="28"/>
      <c r="H25" s="28"/>
    </row>
    <row r="26" spans="1:9" x14ac:dyDescent="0.25">
      <c r="B26" s="28"/>
      <c r="C26" s="6"/>
      <c r="D26" s="44"/>
      <c r="F26" s="28"/>
      <c r="G26" s="28"/>
      <c r="H26" s="28"/>
    </row>
    <row r="27" spans="1:9" x14ac:dyDescent="0.25">
      <c r="A27" s="4" t="s">
        <v>115</v>
      </c>
      <c r="B27" s="28"/>
      <c r="C27" s="28"/>
      <c r="D27" s="28"/>
      <c r="E27" s="28"/>
      <c r="F27" s="28"/>
      <c r="G27" s="28"/>
      <c r="H27" s="28"/>
    </row>
    <row r="28" spans="1:9" x14ac:dyDescent="0.25">
      <c r="A28" s="28"/>
      <c r="B28" s="28"/>
      <c r="C28" s="29"/>
      <c r="D28" s="28"/>
      <c r="E28" s="28"/>
      <c r="F28" s="28"/>
      <c r="G28" s="28"/>
      <c r="H28" s="28"/>
      <c r="I28" s="28"/>
    </row>
    <row r="29" spans="1:9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25">
      <c r="A31" s="28"/>
      <c r="E31" s="28"/>
      <c r="F31" s="28"/>
      <c r="G31" s="28"/>
      <c r="H31" s="28"/>
      <c r="I31" s="28"/>
    </row>
    <row r="32" spans="1:9" x14ac:dyDescent="0.25">
      <c r="A32" s="28"/>
      <c r="E32" s="28"/>
      <c r="F32" s="28"/>
      <c r="G32" s="28"/>
      <c r="H32" s="28"/>
      <c r="I32" s="28"/>
    </row>
    <row r="33" spans="1:9" x14ac:dyDescent="0.25">
      <c r="A33" s="28"/>
      <c r="E33" s="28"/>
      <c r="F33" s="28"/>
      <c r="G33" s="28"/>
      <c r="H33" s="28"/>
      <c r="I33" s="28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5" sqref="B5"/>
    </sheetView>
  </sheetViews>
  <sheetFormatPr defaultRowHeight="13.2" x14ac:dyDescent="0.25"/>
  <sheetData>
    <row r="1" spans="1:7" ht="18" x14ac:dyDescent="0.25">
      <c r="A1" s="47" t="s">
        <v>307</v>
      </c>
    </row>
    <row r="2" spans="1:7" ht="16.2" thickBot="1" x14ac:dyDescent="0.3">
      <c r="B2" s="47" t="s">
        <v>116</v>
      </c>
    </row>
    <row r="3" spans="1:7" ht="15.75" customHeight="1" thickBot="1" x14ac:dyDescent="0.3">
      <c r="B3" s="55" t="s">
        <v>117</v>
      </c>
      <c r="C3" s="57" t="s">
        <v>347</v>
      </c>
      <c r="D3" s="58"/>
      <c r="E3" s="58"/>
      <c r="F3" s="58"/>
      <c r="G3" s="59"/>
    </row>
    <row r="4" spans="1:7" ht="13.8" thickBot="1" x14ac:dyDescent="0.3">
      <c r="B4" s="56"/>
      <c r="C4" s="45" t="s">
        <v>118</v>
      </c>
      <c r="D4" s="45" t="s">
        <v>119</v>
      </c>
      <c r="E4" s="45" t="s">
        <v>120</v>
      </c>
      <c r="F4" s="45" t="s">
        <v>121</v>
      </c>
      <c r="G4" s="45" t="s">
        <v>122</v>
      </c>
    </row>
    <row r="5" spans="1:7" ht="15" customHeight="1" thickTop="1" thickBot="1" x14ac:dyDescent="0.3">
      <c r="B5" s="46">
        <v>1</v>
      </c>
      <c r="C5" s="48" t="s">
        <v>123</v>
      </c>
      <c r="D5" s="48" t="s">
        <v>124</v>
      </c>
      <c r="E5" s="48" t="s">
        <v>125</v>
      </c>
      <c r="F5" s="48" t="s">
        <v>126</v>
      </c>
      <c r="G5" s="48" t="s">
        <v>127</v>
      </c>
    </row>
    <row r="6" spans="1:7" ht="13.8" thickBot="1" x14ac:dyDescent="0.3">
      <c r="B6" s="46">
        <v>2</v>
      </c>
      <c r="C6" s="48" t="s">
        <v>128</v>
      </c>
      <c r="D6" s="48" t="s">
        <v>129</v>
      </c>
      <c r="E6" s="48" t="s">
        <v>130</v>
      </c>
      <c r="F6" s="48" t="s">
        <v>131</v>
      </c>
      <c r="G6" s="48" t="s">
        <v>132</v>
      </c>
    </row>
    <row r="7" spans="1:7" ht="13.8" thickBot="1" x14ac:dyDescent="0.3">
      <c r="B7" s="46">
        <v>3</v>
      </c>
      <c r="C7" s="48" t="s">
        <v>133</v>
      </c>
      <c r="D7" s="48" t="s">
        <v>134</v>
      </c>
      <c r="E7" s="48" t="s">
        <v>135</v>
      </c>
      <c r="F7" s="48" t="s">
        <v>136</v>
      </c>
      <c r="G7" s="48" t="s">
        <v>137</v>
      </c>
    </row>
    <row r="8" spans="1:7" ht="13.8" thickBot="1" x14ac:dyDescent="0.3">
      <c r="B8" s="46">
        <v>4</v>
      </c>
      <c r="C8" s="48" t="s">
        <v>138</v>
      </c>
      <c r="D8" s="48" t="s">
        <v>139</v>
      </c>
      <c r="E8" s="48" t="s">
        <v>140</v>
      </c>
      <c r="F8" s="48" t="s">
        <v>141</v>
      </c>
      <c r="G8" s="48" t="s">
        <v>142</v>
      </c>
    </row>
    <row r="9" spans="1:7" ht="13.8" thickBot="1" x14ac:dyDescent="0.3">
      <c r="B9" s="46">
        <v>5</v>
      </c>
      <c r="C9" s="48" t="s">
        <v>143</v>
      </c>
      <c r="D9" s="48" t="s">
        <v>144</v>
      </c>
      <c r="E9" s="48" t="s">
        <v>145</v>
      </c>
      <c r="F9" s="48" t="s">
        <v>146</v>
      </c>
      <c r="G9" s="48" t="s">
        <v>147</v>
      </c>
    </row>
    <row r="10" spans="1:7" ht="13.8" thickBot="1" x14ac:dyDescent="0.3">
      <c r="B10" s="46">
        <v>6</v>
      </c>
      <c r="C10" s="48" t="s">
        <v>148</v>
      </c>
      <c r="D10" s="48" t="s">
        <v>149</v>
      </c>
      <c r="E10" s="48" t="s">
        <v>150</v>
      </c>
      <c r="F10" s="48" t="s">
        <v>151</v>
      </c>
      <c r="G10" s="48" t="s">
        <v>152</v>
      </c>
    </row>
    <row r="11" spans="1:7" ht="13.8" thickBot="1" x14ac:dyDescent="0.3">
      <c r="B11" s="46">
        <v>7</v>
      </c>
      <c r="C11" s="48" t="s">
        <v>153</v>
      </c>
      <c r="D11" s="48" t="s">
        <v>154</v>
      </c>
      <c r="E11" s="48" t="s">
        <v>155</v>
      </c>
      <c r="F11" s="48" t="s">
        <v>156</v>
      </c>
      <c r="G11" s="48" t="s">
        <v>157</v>
      </c>
    </row>
    <row r="12" spans="1:7" ht="13.8" thickBot="1" x14ac:dyDescent="0.3">
      <c r="B12" s="46">
        <v>8</v>
      </c>
      <c r="C12" s="48" t="s">
        <v>158</v>
      </c>
      <c r="D12" s="48" t="s">
        <v>159</v>
      </c>
      <c r="E12" s="48" t="s">
        <v>160</v>
      </c>
      <c r="F12" s="48" t="s">
        <v>161</v>
      </c>
      <c r="G12" s="48" t="s">
        <v>162</v>
      </c>
    </row>
    <row r="13" spans="1:7" ht="13.8" thickBot="1" x14ac:dyDescent="0.3">
      <c r="B13" s="46">
        <v>9</v>
      </c>
      <c r="C13" s="49" t="s">
        <v>163</v>
      </c>
      <c r="D13" s="48" t="s">
        <v>164</v>
      </c>
      <c r="E13" s="48" t="s">
        <v>165</v>
      </c>
      <c r="F13" s="48" t="s">
        <v>166</v>
      </c>
      <c r="G13" s="48" t="s">
        <v>167</v>
      </c>
    </row>
    <row r="14" spans="1:7" ht="13.8" thickBot="1" x14ac:dyDescent="0.3">
      <c r="B14" s="46">
        <v>10</v>
      </c>
      <c r="C14" s="48" t="s">
        <v>168</v>
      </c>
      <c r="D14" s="48" t="s">
        <v>169</v>
      </c>
      <c r="E14" s="48" t="s">
        <v>170</v>
      </c>
      <c r="F14" s="48" t="s">
        <v>171</v>
      </c>
      <c r="G14" s="48" t="s">
        <v>172</v>
      </c>
    </row>
    <row r="15" spans="1:7" ht="13.8" thickBot="1" x14ac:dyDescent="0.3">
      <c r="B15" s="46">
        <v>11</v>
      </c>
      <c r="C15" s="48" t="s">
        <v>173</v>
      </c>
      <c r="D15" s="48" t="s">
        <v>174</v>
      </c>
      <c r="E15" s="48" t="s">
        <v>175</v>
      </c>
      <c r="F15" s="48" t="s">
        <v>176</v>
      </c>
      <c r="G15" s="48" t="s">
        <v>177</v>
      </c>
    </row>
    <row r="16" spans="1:7" ht="13.8" thickBot="1" x14ac:dyDescent="0.3">
      <c r="B16" s="46">
        <v>12</v>
      </c>
      <c r="C16" s="48" t="s">
        <v>178</v>
      </c>
      <c r="D16" s="48" t="s">
        <v>179</v>
      </c>
      <c r="E16" s="48" t="s">
        <v>180</v>
      </c>
      <c r="F16" s="48" t="s">
        <v>181</v>
      </c>
      <c r="G16" s="48" t="s">
        <v>182</v>
      </c>
    </row>
    <row r="17" spans="2:7" ht="13.8" thickBot="1" x14ac:dyDescent="0.3">
      <c r="B17" s="46">
        <v>13</v>
      </c>
      <c r="C17" s="48" t="s">
        <v>183</v>
      </c>
      <c r="D17" s="48" t="s">
        <v>184</v>
      </c>
      <c r="E17" s="48" t="s">
        <v>185</v>
      </c>
      <c r="F17" s="48" t="s">
        <v>186</v>
      </c>
      <c r="G17" s="48" t="s">
        <v>187</v>
      </c>
    </row>
    <row r="18" spans="2:7" ht="13.8" thickBot="1" x14ac:dyDescent="0.3">
      <c r="B18" s="46">
        <v>14</v>
      </c>
      <c r="C18" s="48" t="s">
        <v>188</v>
      </c>
      <c r="D18" s="48" t="s">
        <v>189</v>
      </c>
      <c r="E18" s="48" t="s">
        <v>190</v>
      </c>
      <c r="F18" s="48" t="s">
        <v>191</v>
      </c>
      <c r="G18" s="48" t="s">
        <v>192</v>
      </c>
    </row>
    <row r="19" spans="2:7" ht="13.8" thickBot="1" x14ac:dyDescent="0.3">
      <c r="B19" s="46">
        <v>15</v>
      </c>
      <c r="C19" s="48" t="s">
        <v>193</v>
      </c>
      <c r="D19" s="48" t="s">
        <v>194</v>
      </c>
      <c r="E19" s="48" t="s">
        <v>195</v>
      </c>
      <c r="F19" s="48" t="s">
        <v>196</v>
      </c>
      <c r="G19" s="48" t="s">
        <v>197</v>
      </c>
    </row>
    <row r="20" spans="2:7" ht="13.8" thickBot="1" x14ac:dyDescent="0.3">
      <c r="B20" s="46">
        <v>16</v>
      </c>
      <c r="C20" s="48" t="s">
        <v>198</v>
      </c>
      <c r="D20" s="48" t="s">
        <v>199</v>
      </c>
      <c r="E20" s="48" t="s">
        <v>200</v>
      </c>
      <c r="F20" s="48" t="s">
        <v>201</v>
      </c>
      <c r="G20" s="48" t="s">
        <v>202</v>
      </c>
    </row>
    <row r="21" spans="2:7" ht="13.8" thickBot="1" x14ac:dyDescent="0.3">
      <c r="B21" s="46">
        <v>17</v>
      </c>
      <c r="C21" s="48" t="s">
        <v>203</v>
      </c>
      <c r="D21" s="48" t="s">
        <v>204</v>
      </c>
      <c r="E21" s="48" t="s">
        <v>205</v>
      </c>
      <c r="F21" s="48" t="s">
        <v>206</v>
      </c>
      <c r="G21" s="48" t="s">
        <v>207</v>
      </c>
    </row>
    <row r="22" spans="2:7" ht="13.8" thickBot="1" x14ac:dyDescent="0.3">
      <c r="B22" s="46">
        <v>18</v>
      </c>
      <c r="C22" s="48" t="s">
        <v>208</v>
      </c>
      <c r="D22" s="48" t="s">
        <v>209</v>
      </c>
      <c r="E22" s="48" t="s">
        <v>210</v>
      </c>
      <c r="F22" s="48" t="s">
        <v>211</v>
      </c>
      <c r="G22" s="48" t="s">
        <v>212</v>
      </c>
    </row>
    <row r="23" spans="2:7" ht="13.8" thickBot="1" x14ac:dyDescent="0.3">
      <c r="B23" s="46">
        <v>19</v>
      </c>
      <c r="C23" s="48" t="s">
        <v>213</v>
      </c>
      <c r="D23" s="48" t="s">
        <v>214</v>
      </c>
      <c r="E23" s="48" t="s">
        <v>215</v>
      </c>
      <c r="F23" s="48" t="s">
        <v>216</v>
      </c>
      <c r="G23" s="48" t="s">
        <v>217</v>
      </c>
    </row>
    <row r="24" spans="2:7" ht="13.8" thickBot="1" x14ac:dyDescent="0.3">
      <c r="B24" s="46">
        <v>20</v>
      </c>
      <c r="C24" s="48" t="s">
        <v>218</v>
      </c>
      <c r="D24" s="48" t="s">
        <v>219</v>
      </c>
      <c r="E24" s="48" t="s">
        <v>220</v>
      </c>
      <c r="F24" s="48" t="s">
        <v>221</v>
      </c>
      <c r="G24" s="48" t="s">
        <v>222</v>
      </c>
    </row>
    <row r="25" spans="2:7" ht="13.8" thickBot="1" x14ac:dyDescent="0.3">
      <c r="B25" s="46">
        <v>21</v>
      </c>
      <c r="C25" s="48" t="s">
        <v>223</v>
      </c>
      <c r="D25" s="48" t="s">
        <v>224</v>
      </c>
      <c r="E25" s="48" t="s">
        <v>225</v>
      </c>
      <c r="F25" s="48" t="s">
        <v>226</v>
      </c>
      <c r="G25" s="48" t="s">
        <v>227</v>
      </c>
    </row>
    <row r="26" spans="2:7" ht="13.8" thickBot="1" x14ac:dyDescent="0.3">
      <c r="B26" s="46">
        <v>22</v>
      </c>
      <c r="C26" s="48" t="s">
        <v>228</v>
      </c>
      <c r="D26" s="48" t="s">
        <v>229</v>
      </c>
      <c r="E26" s="48" t="s">
        <v>230</v>
      </c>
      <c r="F26" s="48" t="s">
        <v>231</v>
      </c>
      <c r="G26" s="48" t="s">
        <v>232</v>
      </c>
    </row>
    <row r="27" spans="2:7" ht="13.8" thickBot="1" x14ac:dyDescent="0.3">
      <c r="B27" s="46">
        <v>23</v>
      </c>
      <c r="C27" s="48" t="s">
        <v>233</v>
      </c>
      <c r="D27" s="48" t="s">
        <v>234</v>
      </c>
      <c r="E27" s="48" t="s">
        <v>235</v>
      </c>
      <c r="F27" s="48" t="s">
        <v>236</v>
      </c>
      <c r="G27" s="48" t="s">
        <v>237</v>
      </c>
    </row>
    <row r="28" spans="2:7" ht="13.8" thickBot="1" x14ac:dyDescent="0.3">
      <c r="B28" s="46">
        <v>24</v>
      </c>
      <c r="C28" s="48" t="s">
        <v>238</v>
      </c>
      <c r="D28" s="48" t="s">
        <v>239</v>
      </c>
      <c r="E28" s="48" t="s">
        <v>240</v>
      </c>
      <c r="F28" s="48" t="s">
        <v>241</v>
      </c>
      <c r="G28" s="48" t="s">
        <v>242</v>
      </c>
    </row>
    <row r="29" spans="2:7" ht="13.8" thickBot="1" x14ac:dyDescent="0.3">
      <c r="B29" s="46">
        <v>25</v>
      </c>
      <c r="C29" s="48" t="s">
        <v>243</v>
      </c>
      <c r="D29" s="48" t="s">
        <v>244</v>
      </c>
      <c r="E29" s="48" t="s">
        <v>245</v>
      </c>
      <c r="F29" s="48" t="s">
        <v>246</v>
      </c>
      <c r="G29" s="48" t="s">
        <v>247</v>
      </c>
    </row>
    <row r="30" spans="2:7" ht="13.8" thickBot="1" x14ac:dyDescent="0.3">
      <c r="B30" s="46">
        <v>26</v>
      </c>
      <c r="C30" s="48" t="s">
        <v>248</v>
      </c>
      <c r="D30" s="48" t="s">
        <v>249</v>
      </c>
      <c r="E30" s="48" t="s">
        <v>250</v>
      </c>
      <c r="F30" s="48" t="s">
        <v>251</v>
      </c>
      <c r="G30" s="48" t="s">
        <v>252</v>
      </c>
    </row>
    <row r="31" spans="2:7" ht="13.8" thickBot="1" x14ac:dyDescent="0.3">
      <c r="B31" s="46">
        <v>27</v>
      </c>
      <c r="C31" s="48" t="s">
        <v>253</v>
      </c>
      <c r="D31" s="48" t="s">
        <v>254</v>
      </c>
      <c r="E31" s="48" t="s">
        <v>255</v>
      </c>
      <c r="F31" s="48" t="s">
        <v>256</v>
      </c>
      <c r="G31" s="48" t="s">
        <v>257</v>
      </c>
    </row>
    <row r="32" spans="2:7" ht="13.8" thickBot="1" x14ac:dyDescent="0.3">
      <c r="B32" s="46">
        <v>28</v>
      </c>
      <c r="C32" s="48" t="s">
        <v>258</v>
      </c>
      <c r="D32" s="48" t="s">
        <v>259</v>
      </c>
      <c r="E32" s="48" t="s">
        <v>260</v>
      </c>
      <c r="F32" s="48" t="s">
        <v>261</v>
      </c>
      <c r="G32" s="48" t="s">
        <v>262</v>
      </c>
    </row>
    <row r="33" spans="2:7" ht="13.8" thickBot="1" x14ac:dyDescent="0.3">
      <c r="B33" s="46">
        <v>29</v>
      </c>
      <c r="C33" s="48" t="s">
        <v>263</v>
      </c>
      <c r="D33" s="48" t="s">
        <v>264</v>
      </c>
      <c r="E33" s="48" t="s">
        <v>265</v>
      </c>
      <c r="F33" s="48" t="s">
        <v>266</v>
      </c>
      <c r="G33" s="48" t="s">
        <v>267</v>
      </c>
    </row>
    <row r="34" spans="2:7" ht="13.8" thickBot="1" x14ac:dyDescent="0.3">
      <c r="B34" s="46">
        <v>30</v>
      </c>
      <c r="C34" s="48" t="s">
        <v>268</v>
      </c>
      <c r="D34" s="48" t="s">
        <v>269</v>
      </c>
      <c r="E34" s="48" t="s">
        <v>270</v>
      </c>
      <c r="F34" s="48" t="s">
        <v>271</v>
      </c>
      <c r="G34" s="48" t="s">
        <v>272</v>
      </c>
    </row>
    <row r="35" spans="2:7" ht="13.8" thickBot="1" x14ac:dyDescent="0.3">
      <c r="B35" s="46">
        <v>35</v>
      </c>
      <c r="C35" s="48" t="s">
        <v>273</v>
      </c>
      <c r="D35" s="48" t="s">
        <v>274</v>
      </c>
      <c r="E35" s="48" t="s">
        <v>275</v>
      </c>
      <c r="F35" s="48" t="s">
        <v>276</v>
      </c>
      <c r="G35" s="48" t="s">
        <v>277</v>
      </c>
    </row>
    <row r="36" spans="2:7" ht="13.8" thickBot="1" x14ac:dyDescent="0.3">
      <c r="B36" s="46">
        <v>40</v>
      </c>
      <c r="C36" s="48" t="s">
        <v>278</v>
      </c>
      <c r="D36" s="48" t="s">
        <v>279</v>
      </c>
      <c r="E36" s="48" t="s">
        <v>280</v>
      </c>
      <c r="F36" s="48" t="s">
        <v>281</v>
      </c>
      <c r="G36" s="48" t="s">
        <v>282</v>
      </c>
    </row>
    <row r="37" spans="2:7" ht="13.8" thickBot="1" x14ac:dyDescent="0.3">
      <c r="B37" s="46">
        <v>50</v>
      </c>
      <c r="C37" s="48" t="s">
        <v>283</v>
      </c>
      <c r="D37" s="48" t="s">
        <v>284</v>
      </c>
      <c r="E37" s="48" t="s">
        <v>285</v>
      </c>
      <c r="F37" s="48" t="s">
        <v>286</v>
      </c>
      <c r="G37" s="48" t="s">
        <v>287</v>
      </c>
    </row>
    <row r="38" spans="2:7" ht="13.8" thickBot="1" x14ac:dyDescent="0.3">
      <c r="B38" s="46">
        <v>60</v>
      </c>
      <c r="C38" s="48" t="s">
        <v>288</v>
      </c>
      <c r="D38" s="48" t="s">
        <v>289</v>
      </c>
      <c r="E38" s="48" t="s">
        <v>290</v>
      </c>
      <c r="F38" s="48" t="s">
        <v>291</v>
      </c>
      <c r="G38" s="48" t="s">
        <v>292</v>
      </c>
    </row>
    <row r="39" spans="2:7" ht="13.8" thickBot="1" x14ac:dyDescent="0.3">
      <c r="B39" s="46">
        <v>70</v>
      </c>
      <c r="C39" s="48" t="s">
        <v>293</v>
      </c>
      <c r="D39" s="48" t="s">
        <v>294</v>
      </c>
      <c r="E39" s="48" t="s">
        <v>295</v>
      </c>
      <c r="F39" s="48" t="s">
        <v>296</v>
      </c>
      <c r="G39" s="48" t="s">
        <v>297</v>
      </c>
    </row>
    <row r="40" spans="2:7" ht="13.8" thickBot="1" x14ac:dyDescent="0.3">
      <c r="B40" s="46">
        <v>80</v>
      </c>
      <c r="C40" s="48" t="s">
        <v>298</v>
      </c>
      <c r="D40" s="48" t="s">
        <v>299</v>
      </c>
      <c r="E40" s="48" t="s">
        <v>297</v>
      </c>
      <c r="F40" s="48" t="s">
        <v>300</v>
      </c>
      <c r="G40" s="48" t="s">
        <v>301</v>
      </c>
    </row>
    <row r="41" spans="2:7" ht="13.8" thickBot="1" x14ac:dyDescent="0.3">
      <c r="B41" s="46">
        <v>100</v>
      </c>
      <c r="C41" s="48" t="s">
        <v>302</v>
      </c>
      <c r="D41" s="48" t="s">
        <v>303</v>
      </c>
      <c r="E41" s="48" t="s">
        <v>304</v>
      </c>
      <c r="F41" s="48" t="s">
        <v>305</v>
      </c>
      <c r="G41" s="48" t="s">
        <v>306</v>
      </c>
    </row>
  </sheetData>
  <mergeCells count="2">
    <mergeCell ref="B3:B4"/>
    <mergeCell ref="C3: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t-testy</vt:lpstr>
      <vt:lpstr>t-test 2 Vyb a</vt:lpstr>
      <vt:lpstr>t-test 2 vyb b</vt:lpstr>
      <vt:lpstr>Chi kvadrat test</vt:lpstr>
      <vt:lpstr>krit hodn</vt:lpstr>
    </vt:vector>
  </TitlesOfParts>
  <Company>LEMM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Copjakova</dc:creator>
  <cp:lastModifiedBy>Copjakova</cp:lastModifiedBy>
  <dcterms:created xsi:type="dcterms:W3CDTF">2007-10-30T13:46:47Z</dcterms:created>
  <dcterms:modified xsi:type="dcterms:W3CDTF">2022-11-28T09:07:58Z</dcterms:modified>
</cp:coreProperties>
</file>