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neDrive - MUNI\Dokumenty\Vyuka\FCh-základní praktikum\Nové návody 2023 CZE\12 Statistika klimatické změny\ENG-verze\"/>
    </mc:Choice>
  </mc:AlternateContent>
  <bookViews>
    <workbookView xWindow="0" yWindow="0" windowWidth="20140" windowHeight="8230"/>
  </bookViews>
  <sheets>
    <sheet name=" climate ČR - temperature " sheetId="1" r:id="rId1"/>
    <sheet name="climate ČR - linear regression" sheetId="2" r:id="rId2"/>
  </sheets>
  <calcPr calcId="162913"/>
</workbook>
</file>

<file path=xl/calcChain.xml><?xml version="1.0" encoding="utf-8"?>
<calcChain xmlns="http://schemas.openxmlformats.org/spreadsheetml/2006/main">
  <c r="U17" i="2" l="1" a="1"/>
  <c r="V21" i="2" s="1"/>
  <c r="AB49" i="2"/>
  <c r="AB48" i="2"/>
  <c r="U19" i="2" l="1"/>
  <c r="V19" i="2"/>
  <c r="U20" i="2"/>
  <c r="V17" i="2"/>
  <c r="U18" i="2"/>
  <c r="U21" i="2"/>
  <c r="U17" i="2"/>
  <c r="V20" i="2"/>
  <c r="V18" i="2"/>
  <c r="F96" i="1"/>
  <c r="U60" i="2" l="1"/>
</calcChain>
</file>

<file path=xl/comments1.xml><?xml version="1.0" encoding="utf-8"?>
<comments xmlns="http://schemas.openxmlformats.org/spreadsheetml/2006/main">
  <authors>
    <author>Jiří Sopoušek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pomucka pro určení mediánů ručním přeskládáním dat v excelu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Spravně bychom měli vyhodnotit četnosti výskytu teplot. Pro zjednodušení však použijte poloviční hodnotu stadbardní odchylky.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∑_(i=1)^n▒(_i )^2 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nebo =DEVSQ(D12:D74)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s=√((∑_(i=1)^n▒(_i )^2 )/(n-1))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t z tabulek stud. Rozdělení
pro nekone4no
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t z tabulek stud. Rozdělení
pro nekone4no
</t>
        </r>
      </text>
    </comment>
  </commentList>
</comments>
</file>

<file path=xl/comments2.xml><?xml version="1.0" encoding="utf-8"?>
<comments xmlns="http://schemas.openxmlformats.org/spreadsheetml/2006/main">
  <authors>
    <author>Jiří Sopoušek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Průměrná roční klimatická teplota v ČR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směrnice lin závislosti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průsečik s osou Y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odchylka směrnice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odchylka úseku na ose y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kvadrát regresního koeficientu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F-test</t>
        </r>
      </text>
    </comment>
    <comment ref="T30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počet stupňů volnosti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ESS</t>
        </r>
      </text>
    </comment>
    <comment ref="T31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RSS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b-B (left side of equationabove)
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pravá strana rovnice výše</t>
        </r>
      </text>
    </comment>
  </commentList>
</comments>
</file>

<file path=xl/sharedStrings.xml><?xml version="1.0" encoding="utf-8"?>
<sst xmlns="http://schemas.openxmlformats.org/spreadsheetml/2006/main" count="149" uniqueCount="117">
  <si>
    <t>Výpočet percentilů v Excelu – Kurzy, konzultace, návody (exceltown.com)</t>
  </si>
  <si>
    <t>n</t>
  </si>
  <si>
    <r>
      <t xml:space="preserve">residuum </t>
    </r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charset val="238"/>
      </rPr>
      <t>i</t>
    </r>
  </si>
  <si>
    <t>Median</t>
  </si>
  <si>
    <t>Min</t>
  </si>
  <si>
    <t>Max</t>
  </si>
  <si>
    <t>Průměrná teplota v lednu bez uvážení klimatické změny.</t>
  </si>
  <si>
    <t>Ručně</t>
  </si>
  <si>
    <t>EXCEL</t>
  </si>
  <si>
    <t>Funkce</t>
  </si>
  <si>
    <t>P25=</t>
  </si>
  <si>
    <t>P75=</t>
  </si>
  <si>
    <t>min.</t>
  </si>
  <si>
    <t xml:space="preserve">max. </t>
  </si>
  <si>
    <t>a (intercept)=</t>
  </si>
  <si>
    <t>LINREGRESE:</t>
  </si>
  <si>
    <t>b (slope) =</t>
  </si>
  <si>
    <t>n=</t>
  </si>
  <si>
    <r>
      <rPr>
        <sz val="11"/>
        <color theme="1"/>
        <rFont val="Symbol"/>
        <family val="1"/>
        <charset val="2"/>
      </rPr>
      <t>n</t>
    </r>
    <r>
      <rPr>
        <sz val="11"/>
        <color theme="1"/>
        <rFont val="Calibri"/>
        <family val="2"/>
        <charset val="238"/>
      </rPr>
      <t>=n-2=</t>
    </r>
  </si>
  <si>
    <t>r*r=</t>
  </si>
  <si>
    <t xml:space="preserve"> =</t>
  </si>
  <si>
    <t>=</t>
  </si>
  <si>
    <t>Čím chladnější zima, tím teplejší léto.</t>
  </si>
  <si>
    <t>Portál ČHMÚ : Historická data : Počasí : Základní informace (chmi.cz)</t>
  </si>
  <si>
    <t>1961-2020</t>
  </si>
  <si>
    <t>Portál ČHMÚ : Historická data : Počasí : Územní teploty (chmi.cz)</t>
  </si>
  <si>
    <t>2020-2023</t>
  </si>
  <si>
    <t xml:space="preserve">Reference: </t>
  </si>
  <si>
    <t>LINREGRESE (funkce) - Podpora Microsoftu</t>
  </si>
  <si>
    <t>x</t>
  </si>
  <si>
    <t>y</t>
  </si>
  <si>
    <t>Lineární regrese v excelu LINREGRESE() (financevpraxi.cz)</t>
  </si>
  <si>
    <t xml:space="preserve"> =POČET(B10:B72)</t>
  </si>
  <si>
    <t>viz =LINREGRESE(D10:D72;C10:C72;PRAVDA;PRAVDA)</t>
  </si>
  <si>
    <t>Climate in the Czech Republic without consideration of climate change</t>
  </si>
  <si>
    <t>data Czech Republic</t>
  </si>
  <si>
    <t>Climate data source:</t>
  </si>
  <si>
    <t xml:space="preserve">Task: </t>
  </si>
  <si>
    <t>Help instruction:</t>
  </si>
  <si>
    <t>Learn to rearrange the climate data table by a selected column, for example, by coldest January (as used) or by year.</t>
  </si>
  <si>
    <t>It is necessary to have "EXCEL supplements" actively installed: "solver" and "analytical tools" (usually installed via File/Options/Add-ons).)</t>
  </si>
  <si>
    <t>First of all, compare Table 1 of the temperatures for the year 2023 with the pages of the ČMHU that are valid for the Czech Republic.</t>
  </si>
  <si>
    <t>Complete the data in the yellow-colored fields in both sheets. Do not change the graphs (they are updated automatically).</t>
  </si>
  <si>
    <t>Table 1:</t>
  </si>
  <si>
    <t>Climate data</t>
  </si>
  <si>
    <t>Year</t>
  </si>
  <si>
    <t>January</t>
  </si>
  <si>
    <t>February</t>
  </si>
  <si>
    <t>March</t>
  </si>
  <si>
    <t>April</t>
  </si>
  <si>
    <t>May</t>
  </si>
  <si>
    <t>Juni</t>
  </si>
  <si>
    <t>July</t>
  </si>
  <si>
    <t>August</t>
  </si>
  <si>
    <t>September</t>
  </si>
  <si>
    <t>October</t>
  </si>
  <si>
    <t>November</t>
  </si>
  <si>
    <t>December</t>
  </si>
  <si>
    <t>Average</t>
  </si>
  <si>
    <t>Calendar month</t>
  </si>
  <si>
    <t>Mean</t>
  </si>
  <si>
    <t>standard deviation</t>
  </si>
  <si>
    <r>
      <t xml:space="preserve"> </t>
    </r>
    <r>
      <rPr>
        <sz val="11"/>
        <color theme="1"/>
        <rFont val="Calibri"/>
        <family val="2"/>
        <charset val="238"/>
      </rPr>
      <t>•</t>
    </r>
    <r>
      <rPr>
        <sz val="11"/>
        <color theme="1"/>
        <rFont val="Calibri"/>
        <family val="2"/>
        <charset val="238"/>
        <scheme val="minor"/>
      </rPr>
      <t xml:space="preserve"> Band - upper limit (+0,5*sdev)</t>
    </r>
  </si>
  <si>
    <t xml:space="preserve"> • Band - lower limit(-0,5*sdev)</t>
  </si>
  <si>
    <r>
      <t xml:space="preserve">Confidence at 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>=</t>
    </r>
  </si>
  <si>
    <r>
      <t xml:space="preserve"> </t>
    </r>
    <r>
      <rPr>
        <sz val="11"/>
        <color theme="1"/>
        <rFont val="Calibri"/>
        <family val="2"/>
        <charset val="238"/>
      </rPr>
      <t>•</t>
    </r>
    <r>
      <rPr>
        <sz val="11"/>
        <color theme="1"/>
        <rFont val="Calibri"/>
        <family val="2"/>
        <charset val="238"/>
        <scheme val="minor"/>
      </rPr>
      <t xml:space="preserve"> Conf. band - upper limit (+c.i.)</t>
    </r>
  </si>
  <si>
    <r>
      <t xml:space="preserve"> </t>
    </r>
    <r>
      <rPr>
        <sz val="11"/>
        <color theme="1"/>
        <rFont val="Calibri"/>
        <family val="2"/>
        <charset val="238"/>
      </rPr>
      <t>•</t>
    </r>
    <r>
      <rPr>
        <sz val="11"/>
        <color theme="1"/>
        <rFont val="Calibri"/>
        <family val="2"/>
        <charset val="238"/>
        <scheme val="minor"/>
      </rPr>
      <t xml:space="preserve"> Conf. band - lower limit (-c.i.)</t>
    </r>
  </si>
  <si>
    <t>Percentile</t>
  </si>
  <si>
    <t>Table 2:</t>
  </si>
  <si>
    <t>Number of years n</t>
  </si>
  <si>
    <r>
      <t xml:space="preserve">Degrees of freedom </t>
    </r>
    <r>
      <rPr>
        <sz val="11"/>
        <color theme="1"/>
        <rFont val="Symbol"/>
        <family val="1"/>
        <charset val="2"/>
      </rPr>
      <t>n</t>
    </r>
  </si>
  <si>
    <t>Arithmetic mean</t>
  </si>
  <si>
    <t>Sum of squared uncertainty ∑ SDEV^2 (Here and below are all for January)</t>
  </si>
  <si>
    <t xml:space="preserve">Standard deviation  SDEV </t>
  </si>
  <si>
    <t xml:space="preserve"> =NUMBER(B12:B74)</t>
  </si>
  <si>
    <t>Two-sided Student's t probability 0.05 (95%)</t>
  </si>
  <si>
    <t>Two-sided Student's t probability 0.0015 (99.9%)</t>
  </si>
  <si>
    <r>
      <t xml:space="preserve">Confidence interval for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>=</t>
    </r>
  </si>
  <si>
    <t>Minimum value</t>
  </si>
  <si>
    <t>Maximum value</t>
  </si>
  <si>
    <t>mean + confidence interval</t>
  </si>
  <si>
    <t>Climate change in Czechia</t>
  </si>
  <si>
    <t>year</t>
  </si>
  <si>
    <t>Statistics:</t>
  </si>
  <si>
    <t>Temp. / C</t>
  </si>
  <si>
    <t>reliability band 95%</t>
  </si>
  <si>
    <t>mean xi</t>
  </si>
  <si>
    <t>mean yi</t>
  </si>
  <si>
    <t>calculate also:</t>
  </si>
  <si>
    <t>calculate by hand way:</t>
  </si>
  <si>
    <t>Functions for obtaining Student's t-coefficients:</t>
  </si>
  <si>
    <t>Linregression function input training according to:</t>
  </si>
  <si>
    <t>eq. y=y0+b1 x</t>
  </si>
  <si>
    <t>Example</t>
  </si>
  <si>
    <t>t-coefficients:</t>
  </si>
  <si>
    <t>for 63values=</t>
  </si>
  <si>
    <t>Next: Significance test of parameter b</t>
  </si>
  <si>
    <t>Assumption: Slope B would be =0 if climate change did not exist.</t>
  </si>
  <si>
    <t>Then</t>
  </si>
  <si>
    <t>and</t>
  </si>
  <si>
    <t>But after the installation:</t>
  </si>
  <si>
    <t>is greater than/less than</t>
  </si>
  <si>
    <t xml:space="preserve">This means that the assumption (hold)/(does not hold) and that there is a greater than 95% probability that climate change is/(is not) occurring. </t>
  </si>
  <si>
    <t>Calculation of climate warming from 1961 to 2023:</t>
  </si>
  <si>
    <t>The Czech Republic's temperature increase over the last 63 years by:</t>
  </si>
  <si>
    <t>Celsius</t>
  </si>
  <si>
    <t xml:space="preserve">Tabule 3: </t>
  </si>
  <si>
    <t xml:space="preserve">Climate change. </t>
  </si>
  <si>
    <t>Number of years</t>
  </si>
  <si>
    <r>
      <t xml:space="preserve">degree of freedompočet stupňů volnosti </t>
    </r>
    <r>
      <rPr>
        <sz val="11"/>
        <color theme="1"/>
        <rFont val="Symbol"/>
        <family val="1"/>
        <charset val="2"/>
      </rPr>
      <t>n</t>
    </r>
  </si>
  <si>
    <t>parameter a (intercept)</t>
  </si>
  <si>
    <t>parameter b (slope)</t>
  </si>
  <si>
    <t>Handly</t>
  </si>
  <si>
    <t>Funkction (text form)</t>
  </si>
  <si>
    <t xml:space="preserve"> =T.INV.2T(0,001;63-2)</t>
  </si>
  <si>
    <t>Graph 2: Dependence of the annual mean temperature on the year of observation.</t>
  </si>
  <si>
    <t>Graph 1: Average temperature of the month without consideration of climate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</si>
</sst>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000"/>
    <numFmt numFmtId="166" formatCode="0.000"/>
    <numFmt numFmtId="167" formatCode="0.0"/>
    <numFmt numFmtId="168" formatCode="0.0000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9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Symbol"/>
      <family val="1"/>
      <charset val="2"/>
    </font>
    <font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49" fontId="0" fillId="0" borderId="0" xfId="0" applyNumberFormat="1"/>
    <xf numFmtId="2" fontId="0" fillId="0" borderId="0" xfId="0" applyNumberFormat="1"/>
    <xf numFmtId="0" fontId="18" fillId="0" borderId="0" xfId="42"/>
    <xf numFmtId="0" fontId="16" fillId="0" borderId="0" xfId="0" applyFont="1"/>
    <xf numFmtId="2" fontId="21" fillId="0" borderId="0" xfId="0" applyNumberFormat="1" applyFont="1"/>
    <xf numFmtId="1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1" fontId="0" fillId="0" borderId="12" xfId="0" applyNumberFormat="1" applyBorder="1"/>
    <xf numFmtId="166" fontId="0" fillId="0" borderId="0" xfId="0" applyNumberFormat="1"/>
    <xf numFmtId="0" fontId="23" fillId="0" borderId="0" xfId="0" applyFon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0" borderId="10" xfId="0" applyBorder="1"/>
    <xf numFmtId="0" fontId="0" fillId="36" borderId="0" xfId="0" applyFill="1"/>
    <xf numFmtId="2" fontId="16" fillId="0" borderId="0" xfId="0" applyNumberFormat="1" applyFont="1"/>
    <xf numFmtId="49" fontId="24" fillId="0" borderId="0" xfId="0" applyNumberFormat="1" applyFont="1"/>
    <xf numFmtId="2" fontId="24" fillId="0" borderId="0" xfId="0" applyNumberFormat="1" applyFont="1"/>
    <xf numFmtId="0" fontId="24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6" fillId="0" borderId="16" xfId="0" applyFont="1" applyBorder="1"/>
    <xf numFmtId="0" fontId="16" fillId="0" borderId="17" xfId="0" applyFont="1" applyBorder="1"/>
    <xf numFmtId="2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2" fontId="0" fillId="0" borderId="23" xfId="0" applyNumberFormat="1" applyBorder="1"/>
    <xf numFmtId="0" fontId="0" fillId="0" borderId="23" xfId="0" applyBorder="1"/>
    <xf numFmtId="0" fontId="0" fillId="0" borderId="24" xfId="0" applyBorder="1"/>
    <xf numFmtId="167" fontId="16" fillId="0" borderId="0" xfId="0" applyNumberFormat="1" applyFon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2" fillId="0" borderId="0" xfId="0" applyFont="1"/>
    <xf numFmtId="0" fontId="21" fillId="0" borderId="0" xfId="0" applyFont="1"/>
    <xf numFmtId="166" fontId="24" fillId="0" borderId="0" xfId="0" applyNumberFormat="1" applyFont="1"/>
    <xf numFmtId="0" fontId="29" fillId="0" borderId="0" xfId="0" applyFont="1"/>
    <xf numFmtId="166" fontId="0" fillId="0" borderId="13" xfId="0" applyNumberFormat="1" applyBorder="1"/>
    <xf numFmtId="0" fontId="0" fillId="0" borderId="25" xfId="0" applyBorder="1"/>
    <xf numFmtId="0" fontId="0" fillId="0" borderId="26" xfId="0" applyBorder="1"/>
    <xf numFmtId="0" fontId="0" fillId="37" borderId="0" xfId="0" applyFill="1"/>
    <xf numFmtId="0" fontId="16" fillId="38" borderId="0" xfId="0" applyFont="1" applyFill="1"/>
    <xf numFmtId="167" fontId="16" fillId="38" borderId="0" xfId="0" applyNumberFormat="1" applyFont="1" applyFill="1"/>
    <xf numFmtId="2" fontId="27" fillId="38" borderId="0" xfId="0" applyNumberFormat="1" applyFont="1" applyFill="1"/>
    <xf numFmtId="0" fontId="28" fillId="38" borderId="0" xfId="42" applyFont="1" applyFill="1"/>
    <xf numFmtId="49" fontId="0" fillId="34" borderId="0" xfId="0" applyNumberFormat="1" applyFill="1"/>
    <xf numFmtId="0" fontId="16" fillId="34" borderId="0" xfId="0" applyFont="1" applyFill="1"/>
    <xf numFmtId="49" fontId="24" fillId="34" borderId="0" xfId="0" applyNumberFormat="1" applyFont="1" applyFill="1"/>
    <xf numFmtId="1" fontId="16" fillId="38" borderId="0" xfId="0" applyNumberFormat="1" applyFont="1" applyFill="1"/>
    <xf numFmtId="49" fontId="0" fillId="34" borderId="27" xfId="0" applyNumberFormat="1" applyFill="1" applyBorder="1"/>
    <xf numFmtId="0" fontId="0" fillId="34" borderId="27" xfId="0" applyFill="1" applyBorder="1"/>
    <xf numFmtId="0" fontId="16" fillId="34" borderId="28" xfId="0" applyFont="1" applyFill="1" applyBorder="1"/>
    <xf numFmtId="2" fontId="0" fillId="0" borderId="0" xfId="0" applyNumberFormat="1" applyBorder="1"/>
    <xf numFmtId="0" fontId="0" fillId="0" borderId="0" xfId="0" applyBorder="1"/>
    <xf numFmtId="2" fontId="16" fillId="0" borderId="0" xfId="0" applyNumberFormat="1" applyFont="1" applyBorder="1"/>
    <xf numFmtId="49" fontId="0" fillId="34" borderId="29" xfId="0" applyNumberFormat="1" applyFill="1" applyBorder="1"/>
    <xf numFmtId="0" fontId="0" fillId="0" borderId="30" xfId="0" applyBorder="1"/>
    <xf numFmtId="0" fontId="0" fillId="0" borderId="30" xfId="0" applyNumberFormat="1" applyBorder="1"/>
    <xf numFmtId="0" fontId="0" fillId="0" borderId="31" xfId="0" applyBorder="1"/>
    <xf numFmtId="0" fontId="30" fillId="0" borderId="0" xfId="0" applyFont="1"/>
    <xf numFmtId="165" fontId="0" fillId="0" borderId="0" xfId="0" applyNumberFormat="1" applyBorder="1"/>
    <xf numFmtId="167" fontId="24" fillId="0" borderId="0" xfId="0" applyNumberFormat="1" applyFont="1"/>
    <xf numFmtId="49" fontId="0" fillId="0" borderId="0" xfId="0" applyNumberFormat="1" applyBorder="1"/>
    <xf numFmtId="0" fontId="16" fillId="0" borderId="0" xfId="0" applyFont="1" applyBorder="1"/>
    <xf numFmtId="0" fontId="0" fillId="0" borderId="32" xfId="0" applyBorder="1"/>
    <xf numFmtId="2" fontId="0" fillId="0" borderId="32" xfId="0" applyNumberFormat="1" applyBorder="1"/>
    <xf numFmtId="0" fontId="0" fillId="0" borderId="27" xfId="0" applyBorder="1"/>
    <xf numFmtId="0" fontId="0" fillId="0" borderId="28" xfId="0" applyBorder="1"/>
    <xf numFmtId="2" fontId="16" fillId="0" borderId="23" xfId="0" applyNumberFormat="1" applyFont="1" applyBorder="1"/>
    <xf numFmtId="0" fontId="16" fillId="0" borderId="23" xfId="0" applyFont="1" applyBorder="1"/>
    <xf numFmtId="49" fontId="0" fillId="0" borderId="23" xfId="0" applyNumberFormat="1" applyBorder="1"/>
    <xf numFmtId="0" fontId="0" fillId="0" borderId="29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9" fontId="0" fillId="36" borderId="0" xfId="43" applyFont="1" applyFill="1"/>
    <xf numFmtId="166" fontId="16" fillId="37" borderId="0" xfId="0" applyNumberFormat="1" applyFont="1" applyFill="1"/>
    <xf numFmtId="166" fontId="0" fillId="37" borderId="0" xfId="0" applyNumberFormat="1" applyFill="1"/>
    <xf numFmtId="164" fontId="16" fillId="37" borderId="0" xfId="0" applyNumberFormat="1" applyFont="1" applyFill="1"/>
    <xf numFmtId="164" fontId="0" fillId="37" borderId="0" xfId="0" applyNumberFormat="1" applyFill="1"/>
    <xf numFmtId="1" fontId="0" fillId="37" borderId="13" xfId="0" applyNumberFormat="1" applyFill="1" applyBorder="1"/>
    <xf numFmtId="2" fontId="0" fillId="37" borderId="0" xfId="0" applyNumberFormat="1" applyFill="1"/>
    <xf numFmtId="0" fontId="0" fillId="37" borderId="20" xfId="0" applyFill="1" applyBorder="1"/>
    <xf numFmtId="164" fontId="0" fillId="37" borderId="13" xfId="0" applyNumberFormat="1" applyFill="1" applyBorder="1"/>
    <xf numFmtId="164" fontId="0" fillId="37" borderId="11" xfId="0" applyNumberFormat="1" applyFill="1" applyBorder="1"/>
    <xf numFmtId="2" fontId="0" fillId="37" borderId="13" xfId="0" applyNumberFormat="1" applyFill="1" applyBorder="1"/>
    <xf numFmtId="2" fontId="0" fillId="37" borderId="11" xfId="0" applyNumberFormat="1" applyFill="1" applyBorder="1"/>
    <xf numFmtId="165" fontId="0" fillId="37" borderId="13" xfId="0" applyNumberFormat="1" applyFill="1" applyBorder="1"/>
    <xf numFmtId="0" fontId="0" fillId="37" borderId="11" xfId="0" applyFill="1" applyBorder="1"/>
    <xf numFmtId="165" fontId="0" fillId="37" borderId="22" xfId="0" applyNumberFormat="1" applyFill="1" applyBorder="1"/>
    <xf numFmtId="0" fontId="0" fillId="37" borderId="21" xfId="0" applyFill="1" applyBorder="1"/>
    <xf numFmtId="2" fontId="0" fillId="37" borderId="23" xfId="0" applyNumberFormat="1" applyFill="1" applyBorder="1"/>
    <xf numFmtId="0" fontId="0" fillId="37" borderId="23" xfId="0" applyFill="1" applyBorder="1"/>
    <xf numFmtId="0" fontId="0" fillId="37" borderId="24" xfId="0" applyFill="1" applyBorder="1"/>
    <xf numFmtId="2" fontId="24" fillId="37" borderId="0" xfId="0" applyNumberFormat="1" applyFont="1" applyFill="1"/>
    <xf numFmtId="2" fontId="16" fillId="37" borderId="20" xfId="0" applyNumberFormat="1" applyFont="1" applyFill="1" applyBorder="1"/>
    <xf numFmtId="2" fontId="16" fillId="37" borderId="24" xfId="0" applyNumberFormat="1" applyFont="1" applyFill="1" applyBorder="1"/>
    <xf numFmtId="0" fontId="0" fillId="0" borderId="31" xfId="0" applyNumberFormat="1" applyBorder="1"/>
    <xf numFmtId="0" fontId="31" fillId="0" borderId="0" xfId="0" applyFont="1" applyAlignment="1">
      <alignment horizontal="center"/>
    </xf>
    <xf numFmtId="167" fontId="24" fillId="37" borderId="0" xfId="0" applyNumberFormat="1" applyFont="1" applyFill="1" applyBorder="1"/>
    <xf numFmtId="2" fontId="24" fillId="37" borderId="0" xfId="0" applyNumberFormat="1" applyFont="1" applyFill="1" applyBorder="1"/>
    <xf numFmtId="0" fontId="16" fillId="37" borderId="0" xfId="0" applyFont="1" applyFill="1" applyBorder="1"/>
    <xf numFmtId="0" fontId="0" fillId="37" borderId="0" xfId="0" applyFill="1" applyBorder="1"/>
    <xf numFmtId="2" fontId="0" fillId="37" borderId="0" xfId="0" applyNumberFormat="1" applyFill="1" applyBorder="1"/>
    <xf numFmtId="167" fontId="24" fillId="37" borderId="23" xfId="0" applyNumberFormat="1" applyFont="1" applyFill="1" applyBorder="1"/>
    <xf numFmtId="2" fontId="24" fillId="37" borderId="23" xfId="0" applyNumberFormat="1" applyFont="1" applyFill="1" applyBorder="1"/>
    <xf numFmtId="0" fontId="16" fillId="37" borderId="23" xfId="0" applyFont="1" applyFill="1" applyBorder="1"/>
    <xf numFmtId="165" fontId="16" fillId="37" borderId="0" xfId="0" applyNumberFormat="1" applyFont="1" applyFill="1"/>
    <xf numFmtId="0" fontId="16" fillId="37" borderId="0" xfId="0" applyFont="1" applyFill="1"/>
    <xf numFmtId="2" fontId="16" fillId="37" borderId="0" xfId="0" applyNumberFormat="1" applyFont="1" applyFill="1"/>
    <xf numFmtId="168" fontId="16" fillId="37" borderId="0" xfId="0" applyNumberFormat="1" applyFont="1" applyFill="1"/>
    <xf numFmtId="165" fontId="0" fillId="37" borderId="0" xfId="0" applyNumberFormat="1" applyFill="1"/>
    <xf numFmtId="1" fontId="0" fillId="37" borderId="0" xfId="0" applyNumberFormat="1" applyFill="1"/>
    <xf numFmtId="166" fontId="0" fillId="37" borderId="13" xfId="0" applyNumberFormat="1" applyFill="1" applyBorder="1"/>
    <xf numFmtId="165" fontId="0" fillId="37" borderId="35" xfId="0" applyNumberFormat="1" applyFill="1" applyBorder="1"/>
    <xf numFmtId="0" fontId="0" fillId="37" borderId="34" xfId="0" applyFill="1" applyBorder="1"/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centa" xfId="43" builtinId="5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FF66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21893491124261"/>
          <c:y val="0.19016091708226093"/>
          <c:w val="0.80202169625246544"/>
          <c:h val="0.75537013983824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 climate ČR - temperature '!$B$81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 climate ČR - temperature '!$C$80:$O$80</c:f>
              <c:numCache>
                <c:formatCode>0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 climate ČR - temperature '!$C$81:$O$81</c:f>
              <c:numCache>
                <c:formatCode>0.000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64-42A0-8734-09EE955E91C4}"/>
            </c:ext>
          </c:extLst>
        </c:ser>
        <c:ser>
          <c:idx val="1"/>
          <c:order val="1"/>
          <c:tx>
            <c:strRef>
              <c:f>' climate ČR - temperature '!$B$84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 climate ČR - temperature '!$D$80:$O$80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 climate ČR - temperature '!$D$84:$O$84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17-442C-A2BC-E8500501A863}"/>
            </c:ext>
          </c:extLst>
        </c:ser>
        <c:ser>
          <c:idx val="2"/>
          <c:order val="2"/>
          <c:tx>
            <c:strRef>
              <c:f>' climate ČR - temperature '!$B$82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70C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 climate ČR - temperature '!$D$80:$O$80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 climate ČR - temperature '!$D$82:$O$82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17-442C-A2BC-E8500501A863}"/>
            </c:ext>
          </c:extLst>
        </c:ser>
        <c:ser>
          <c:idx val="3"/>
          <c:order val="3"/>
          <c:tx>
            <c:strRef>
              <c:f>' climate ČR - temperature '!$B$83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 climate ČR - temperature '!$D$80:$O$80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 climate ČR - temperature '!$D$83:$O$83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17-442C-A2BC-E8500501A863}"/>
            </c:ext>
          </c:extLst>
        </c:ser>
        <c:ser>
          <c:idx val="4"/>
          <c:order val="4"/>
          <c:tx>
            <c:v>Upper limit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 climate ČR - temperature '!$D$80:$O$80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 climate ČR - temperature '!$D$86:$P$86</c:f>
              <c:numCache>
                <c:formatCode>0.0000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D2-4D7B-BB2B-EDD2D80E6728}"/>
            </c:ext>
          </c:extLst>
        </c:ser>
        <c:ser>
          <c:idx val="5"/>
          <c:order val="5"/>
          <c:tx>
            <c:v>Lower limit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headEnd type="triangle"/>
              </a:ln>
              <a:effectLst/>
            </c:spPr>
          </c:marker>
          <c:xVal>
            <c:numRef>
              <c:f>' climate ČR - temperature '!$D$80:$O$80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 climate ČR - temperature '!$D$87:$P$87</c:f>
              <c:numCache>
                <c:formatCode>0.0000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D2-4D7B-BB2B-EDD2D80E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753336"/>
        <c:axId val="509751040"/>
      </c:scatterChart>
      <c:valAx>
        <c:axId val="509753336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000" b="0" i="0" u="none" strike="noStrike" baseline="0">
                    <a:effectLst/>
                  </a:rPr>
                  <a:t>C</a:t>
                </a:r>
                <a:r>
                  <a:rPr lang="en-GB" sz="1000" b="0" i="0" u="none" strike="noStrike" baseline="0">
                    <a:effectLst/>
                  </a:rPr>
                  <a:t>alendar month 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4768491124260355"/>
              <c:y val="0.81297366927097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9751040"/>
        <c:crosses val="autoZero"/>
        <c:crossBetween val="midCat"/>
        <c:majorUnit val="1"/>
      </c:valAx>
      <c:valAx>
        <c:axId val="509751040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Average temperature </a:t>
                </a:r>
                <a:r>
                  <a:rPr lang="cs-CZ" baseline="0"/>
                  <a:t> /</a:t>
                </a:r>
                <a:r>
                  <a:rPr lang="cs-CZ" baseline="0">
                    <a:sym typeface="Symbol" panose="05050102010706020507" pitchFamily="18" charset="2"/>
                  </a:rPr>
                  <a:t>C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5334878628337141E-2"/>
              <c:y val="0.30774240028919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9753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028704437093291"/>
          <c:y val="4.4072085557685506E-2"/>
          <c:w val="0.65300051250990077"/>
          <c:h val="0.104269992439111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2446587499037"/>
          <c:y val="7.9912490055688151E-2"/>
          <c:w val="0.79046098472218662"/>
          <c:h val="0.77975964519948138"/>
        </c:manualLayout>
      </c:layout>
      <c:scatterChart>
        <c:scatterStyle val="lineMarker"/>
        <c:varyColors val="0"/>
        <c:ser>
          <c:idx val="12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'climate ČR - linear regression'!$C$10:$C$72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xVal>
          <c:yVal>
            <c:numRef>
              <c:f>'climate ČR - linear regression'!$D$10:$D$72</c:f>
              <c:numCache>
                <c:formatCode>0.00</c:formatCode>
                <c:ptCount val="63"/>
                <c:pt idx="0">
                  <c:v>7.9416666666666673</c:v>
                </c:pt>
                <c:pt idx="1">
                  <c:v>6.3083333333333336</c:v>
                </c:pt>
                <c:pt idx="2">
                  <c:v>6.450000000000002</c:v>
                </c:pt>
                <c:pt idx="3">
                  <c:v>6.95</c:v>
                </c:pt>
                <c:pt idx="4">
                  <c:v>6.3750000000000009</c:v>
                </c:pt>
                <c:pt idx="5">
                  <c:v>7.9000000000000012</c:v>
                </c:pt>
                <c:pt idx="6">
                  <c:v>7.9999999999999991</c:v>
                </c:pt>
                <c:pt idx="7">
                  <c:v>7.3166666666666664</c:v>
                </c:pt>
                <c:pt idx="8">
                  <c:v>6.8916666666666666</c:v>
                </c:pt>
                <c:pt idx="9">
                  <c:v>6.8500000000000014</c:v>
                </c:pt>
                <c:pt idx="10">
                  <c:v>7.4583333333333321</c:v>
                </c:pt>
                <c:pt idx="11">
                  <c:v>7.2083333333333348</c:v>
                </c:pt>
                <c:pt idx="12">
                  <c:v>7.2166666666666677</c:v>
                </c:pt>
                <c:pt idx="13">
                  <c:v>7.9583333333333321</c:v>
                </c:pt>
                <c:pt idx="14">
                  <c:v>8</c:v>
                </c:pt>
                <c:pt idx="15">
                  <c:v>7.3333333333333321</c:v>
                </c:pt>
                <c:pt idx="16">
                  <c:v>7.625</c:v>
                </c:pt>
                <c:pt idx="17">
                  <c:v>6.7416666666666671</c:v>
                </c:pt>
                <c:pt idx="18">
                  <c:v>7.1999999999999993</c:v>
                </c:pt>
                <c:pt idx="19">
                  <c:v>6.3</c:v>
                </c:pt>
                <c:pt idx="20">
                  <c:v>7.4333333333333336</c:v>
                </c:pt>
                <c:pt idx="21">
                  <c:v>7.8166666666666664</c:v>
                </c:pt>
                <c:pt idx="22">
                  <c:v>8.1833333333333318</c:v>
                </c:pt>
                <c:pt idx="23">
                  <c:v>7.0333333333333314</c:v>
                </c:pt>
                <c:pt idx="24">
                  <c:v>6.4499999999999993</c:v>
                </c:pt>
                <c:pt idx="25">
                  <c:v>7.1583333333333341</c:v>
                </c:pt>
                <c:pt idx="26">
                  <c:v>6.6083333333333334</c:v>
                </c:pt>
                <c:pt idx="27">
                  <c:v>7.9333333333333327</c:v>
                </c:pt>
                <c:pt idx="28">
                  <c:v>8.3666666666666654</c:v>
                </c:pt>
                <c:pt idx="29">
                  <c:v>8.3416666666666668</c:v>
                </c:pt>
                <c:pt idx="30">
                  <c:v>7.166666666666667</c:v>
                </c:pt>
                <c:pt idx="31">
                  <c:v>8.5666666666666664</c:v>
                </c:pt>
                <c:pt idx="32">
                  <c:v>7.6083333333333343</c:v>
                </c:pt>
                <c:pt idx="33">
                  <c:v>8.8916666666666675</c:v>
                </c:pt>
                <c:pt idx="34">
                  <c:v>7.8583333333333343</c:v>
                </c:pt>
                <c:pt idx="35">
                  <c:v>6.2666666666666666</c:v>
                </c:pt>
                <c:pt idx="36">
                  <c:v>7.575000000000002</c:v>
                </c:pt>
                <c:pt idx="37">
                  <c:v>8.1499999999999986</c:v>
                </c:pt>
                <c:pt idx="38">
                  <c:v>8.35</c:v>
                </c:pt>
                <c:pt idx="39">
                  <c:v>9.1083333333333325</c:v>
                </c:pt>
                <c:pt idx="40">
                  <c:v>7.8083333333333327</c:v>
                </c:pt>
                <c:pt idx="41">
                  <c:v>8.6666666666666661</c:v>
                </c:pt>
                <c:pt idx="42">
                  <c:v>8.2333333333333325</c:v>
                </c:pt>
                <c:pt idx="43">
                  <c:v>7.8250000000000002</c:v>
                </c:pt>
                <c:pt idx="44">
                  <c:v>7.7166666666666659</c:v>
                </c:pt>
                <c:pt idx="45">
                  <c:v>8.2249999999999979</c:v>
                </c:pt>
                <c:pt idx="46">
                  <c:v>9.0666666666666682</c:v>
                </c:pt>
                <c:pt idx="47">
                  <c:v>8.875</c:v>
                </c:pt>
                <c:pt idx="48">
                  <c:v>8.4416666666666682</c:v>
                </c:pt>
                <c:pt idx="49">
                  <c:v>7.216666666666665</c:v>
                </c:pt>
                <c:pt idx="50">
                  <c:v>8.5333333333333332</c:v>
                </c:pt>
                <c:pt idx="51">
                  <c:v>8.3250000000000011</c:v>
                </c:pt>
                <c:pt idx="52">
                  <c:v>7.9249999999999998</c:v>
                </c:pt>
                <c:pt idx="53">
                  <c:v>9.4333333333333336</c:v>
                </c:pt>
                <c:pt idx="54">
                  <c:v>9.4083333333333332</c:v>
                </c:pt>
                <c:pt idx="55">
                  <c:v>8.6833333333333353</c:v>
                </c:pt>
                <c:pt idx="56">
                  <c:v>8.6166666666666654</c:v>
                </c:pt>
                <c:pt idx="57">
                  <c:v>9.65</c:v>
                </c:pt>
                <c:pt idx="58">
                  <c:v>9.5333333333333332</c:v>
                </c:pt>
                <c:pt idx="59">
                  <c:v>9.125</c:v>
                </c:pt>
                <c:pt idx="60">
                  <c:v>8.0416666666666661</c:v>
                </c:pt>
                <c:pt idx="61">
                  <c:v>9.2249999999999996</c:v>
                </c:pt>
                <c:pt idx="62">
                  <c:v>9.6749999999999989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A8-4977-89F9-2E34373A3C57}"/>
            </c:ext>
          </c:extLst>
        </c:ser>
        <c:ser>
          <c:idx val="0"/>
          <c:order val="1"/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'climate ČR - linear regression'!$C$10:$C$72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xVal>
          <c:yVal>
            <c:numRef>
              <c:f>'climate ČR - linear regression'!$K$10:$K$72</c:f>
              <c:numCache>
                <c:formatCode>General</c:formatCode>
                <c:ptCount val="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C-4F44-BB9A-5BFBEE5033F1}"/>
            </c:ext>
          </c:extLst>
        </c:ser>
        <c:ser>
          <c:idx val="1"/>
          <c:order val="2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'climate ČR - linear regression'!$C$10:$C$72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xVal>
          <c:yVal>
            <c:numRef>
              <c:f>'climate ČR - linear regression'!$L$10:$L$72</c:f>
              <c:numCache>
                <c:formatCode>General</c:formatCode>
                <c:ptCount val="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C-4F44-BB9A-5BFBEE5033F1}"/>
            </c:ext>
          </c:extLst>
        </c:ser>
        <c:ser>
          <c:idx val="2"/>
          <c:order val="3"/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'climate ČR - linear regression'!$C$10:$C$71</c:f>
              <c:numCache>
                <c:formatCode>General</c:formatCode>
                <c:ptCount val="6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</c:numCache>
            </c:numRef>
          </c:xVal>
          <c:yVal>
            <c:numRef>
              <c:f>'climate ČR - linear regression'!$H$10:$H$72</c:f>
              <c:numCache>
                <c:formatCode>General</c:formatCode>
                <c:ptCount val="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C-4F44-BB9A-5BFBEE50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098832"/>
        <c:axId val="576100144"/>
      </c:scatterChart>
      <c:valAx>
        <c:axId val="5760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6100144"/>
        <c:crosses val="autoZero"/>
        <c:crossBetween val="midCat"/>
      </c:valAx>
      <c:valAx>
        <c:axId val="5761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Temperature</a:t>
                </a:r>
                <a:r>
                  <a:rPr lang="en-GB"/>
                  <a:t> /</a:t>
                </a:r>
                <a:r>
                  <a:rPr lang="en-GB">
                    <a:sym typeface="Symbol" panose="05050102010706020507" pitchFamily="18" charset="2"/>
                  </a:rPr>
                  <a:t>C</a:t>
                </a:r>
                <a:endParaRPr lang="cs-C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6098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002171552660146"/>
          <c:y val="0.55896929948195606"/>
          <c:w val="0.51997828447339844"/>
          <c:h val="0.20634494077261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chart" Target="../charts/chart2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601980</xdr:colOff>
      <xdr:row>102</xdr:row>
      <xdr:rowOff>7620</xdr:rowOff>
    </xdr:from>
    <xdr:to>
      <xdr:col>12</xdr:col>
      <xdr:colOff>45720</xdr:colOff>
      <xdr:row>103</xdr:row>
      <xdr:rowOff>175260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5240" y="14820900"/>
          <a:ext cx="66294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335280</xdr:colOff>
      <xdr:row>93</xdr:row>
      <xdr:rowOff>179070</xdr:rowOff>
    </xdr:from>
    <xdr:to>
      <xdr:col>21</xdr:col>
      <xdr:colOff>502920</xdr:colOff>
      <xdr:row>115</xdr:row>
      <xdr:rowOff>68580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7</xdr:row>
      <xdr:rowOff>45720</xdr:rowOff>
    </xdr:from>
    <xdr:to>
      <xdr:col>18</xdr:col>
      <xdr:colOff>762000</xdr:colOff>
      <xdr:row>24</xdr:row>
      <xdr:rowOff>129540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32</xdr:row>
      <xdr:rowOff>15240</xdr:rowOff>
    </xdr:from>
    <xdr:to>
      <xdr:col>18</xdr:col>
      <xdr:colOff>766572</xdr:colOff>
      <xdr:row>33</xdr:row>
      <xdr:rowOff>152400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5780" y="5707380"/>
          <a:ext cx="1536192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7620</xdr:colOff>
      <xdr:row>31</xdr:row>
      <xdr:rowOff>129540</xdr:rowOff>
    </xdr:from>
    <xdr:to>
      <xdr:col>21</xdr:col>
      <xdr:colOff>304800</xdr:colOff>
      <xdr:row>34</xdr:row>
      <xdr:rowOff>121920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0360" y="5273040"/>
          <a:ext cx="9067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685800</xdr:colOff>
      <xdr:row>40</xdr:row>
      <xdr:rowOff>129540</xdr:rowOff>
    </xdr:from>
    <xdr:to>
      <xdr:col>16</xdr:col>
      <xdr:colOff>251460</xdr:colOff>
      <xdr:row>43</xdr:row>
      <xdr:rowOff>121920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7284720"/>
          <a:ext cx="150114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304800</xdr:colOff>
      <xdr:row>36</xdr:row>
      <xdr:rowOff>175260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5140" y="60579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228600</xdr:colOff>
      <xdr:row>36</xdr:row>
      <xdr:rowOff>175260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3940" y="6057900"/>
          <a:ext cx="2286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36</xdr:row>
      <xdr:rowOff>0</xdr:rowOff>
    </xdr:from>
    <xdr:to>
      <xdr:col>20</xdr:col>
      <xdr:colOff>220980</xdr:colOff>
      <xdr:row>36</xdr:row>
      <xdr:rowOff>175260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2740" y="6057900"/>
          <a:ext cx="2209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135890</xdr:colOff>
      <xdr:row>8</xdr:row>
      <xdr:rowOff>12700</xdr:rowOff>
    </xdr:from>
    <xdr:to>
      <xdr:col>4</xdr:col>
      <xdr:colOff>958850</xdr:colOff>
      <xdr:row>8</xdr:row>
      <xdr:rowOff>149860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3240" y="1485900"/>
          <a:ext cx="8229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30480</xdr:colOff>
      <xdr:row>7</xdr:row>
      <xdr:rowOff>22860</xdr:rowOff>
    </xdr:from>
    <xdr:to>
      <xdr:col>5</xdr:col>
      <xdr:colOff>768295</xdr:colOff>
      <xdr:row>7</xdr:row>
      <xdr:rowOff>152400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5840" y="754380"/>
          <a:ext cx="737815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76200</xdr:colOff>
      <xdr:row>7</xdr:row>
      <xdr:rowOff>146050</xdr:rowOff>
    </xdr:from>
    <xdr:to>
      <xdr:col>6</xdr:col>
      <xdr:colOff>480060</xdr:colOff>
      <xdr:row>8</xdr:row>
      <xdr:rowOff>137160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5700" y="1441450"/>
          <a:ext cx="403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160020</xdr:colOff>
      <xdr:row>6</xdr:row>
      <xdr:rowOff>175260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914400"/>
          <a:ext cx="16002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3</xdr:col>
      <xdr:colOff>129540</xdr:colOff>
      <xdr:row>6</xdr:row>
      <xdr:rowOff>175260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8360" y="914400"/>
          <a:ext cx="12954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312420</xdr:colOff>
      <xdr:row>75</xdr:row>
      <xdr:rowOff>106680</xdr:rowOff>
    </xdr:from>
    <xdr:to>
      <xdr:col>4</xdr:col>
      <xdr:colOff>750291</xdr:colOff>
      <xdr:row>76</xdr:row>
      <xdr:rowOff>160020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2565380"/>
          <a:ext cx="437871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91440</xdr:colOff>
      <xdr:row>75</xdr:row>
      <xdr:rowOff>121920</xdr:rowOff>
    </xdr:from>
    <xdr:to>
      <xdr:col>5</xdr:col>
      <xdr:colOff>518160</xdr:colOff>
      <xdr:row>76</xdr:row>
      <xdr:rowOff>169244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2580620"/>
          <a:ext cx="426720" cy="230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45720</xdr:colOff>
      <xdr:row>75</xdr:row>
      <xdr:rowOff>105224</xdr:rowOff>
    </xdr:from>
    <xdr:to>
      <xdr:col>7</xdr:col>
      <xdr:colOff>53340</xdr:colOff>
      <xdr:row>76</xdr:row>
      <xdr:rowOff>152399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12563924"/>
          <a:ext cx="617220" cy="230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3</xdr:col>
      <xdr:colOff>419100</xdr:colOff>
      <xdr:row>83</xdr:row>
      <xdr:rowOff>45720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13571220"/>
          <a:ext cx="10287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3</xdr:col>
      <xdr:colOff>152400</xdr:colOff>
      <xdr:row>85</xdr:row>
      <xdr:rowOff>175260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14302740"/>
          <a:ext cx="7620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198120</xdr:colOff>
      <xdr:row>40</xdr:row>
      <xdr:rowOff>152400</xdr:rowOff>
    </xdr:from>
    <xdr:to>
      <xdr:col>22</xdr:col>
      <xdr:colOff>106680</xdr:colOff>
      <xdr:row>43</xdr:row>
      <xdr:rowOff>144780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140" y="7307580"/>
          <a:ext cx="112776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48</xdr:row>
      <xdr:rowOff>0</xdr:rowOff>
    </xdr:from>
    <xdr:to>
      <xdr:col>25</xdr:col>
      <xdr:colOff>358140</xdr:colOff>
      <xdr:row>49</xdr:row>
      <xdr:rowOff>7620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0740" y="8618220"/>
          <a:ext cx="35814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38100</xdr:colOff>
      <xdr:row>63</xdr:row>
      <xdr:rowOff>22860</xdr:rowOff>
    </xdr:from>
    <xdr:to>
      <xdr:col>15</xdr:col>
      <xdr:colOff>348847</xdr:colOff>
      <xdr:row>64</xdr:row>
      <xdr:rowOff>7620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020" y="11955780"/>
          <a:ext cx="310747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7619</xdr:colOff>
      <xdr:row>64</xdr:row>
      <xdr:rowOff>30480</xdr:rowOff>
    </xdr:from>
    <xdr:to>
      <xdr:col>15</xdr:col>
      <xdr:colOff>243840</xdr:colOff>
      <xdr:row>64</xdr:row>
      <xdr:rowOff>157915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39" y="12146280"/>
          <a:ext cx="236221" cy="127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22860</xdr:colOff>
      <xdr:row>65</xdr:row>
      <xdr:rowOff>15240</xdr:rowOff>
    </xdr:from>
    <xdr:to>
      <xdr:col>15</xdr:col>
      <xdr:colOff>480060</xdr:colOff>
      <xdr:row>66</xdr:row>
      <xdr:rowOff>2771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12313920"/>
          <a:ext cx="457200" cy="17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61</xdr:row>
      <xdr:rowOff>11430</xdr:rowOff>
    </xdr:from>
    <xdr:ext cx="2286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6598920" y="11578590"/>
              <a:ext cx="2286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6598920" y="11578590"/>
              <a:ext cx="2286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𝑥 ̅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15</xdr:col>
      <xdr:colOff>0</xdr:colOff>
      <xdr:row>62</xdr:row>
      <xdr:rowOff>0</xdr:rowOff>
    </xdr:from>
    <xdr:ext cx="2286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ovéPole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 txBox="1"/>
          </xdr:nvSpPr>
          <xdr:spPr>
            <a:xfrm>
              <a:off x="6598920" y="11750040"/>
              <a:ext cx="2286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2" name="TextovéPole 31"/>
            <xdr:cNvSpPr txBox="1"/>
          </xdr:nvSpPr>
          <xdr:spPr>
            <a:xfrm>
              <a:off x="6598920" y="11750040"/>
              <a:ext cx="2286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𝑦 ̅</a:t>
              </a:r>
              <a:endParaRPr lang="cs-CZ" sz="1100"/>
            </a:p>
          </xdr:txBody>
        </xdr:sp>
      </mc:Fallback>
    </mc:AlternateContent>
    <xdr:clientData/>
  </xdr:oneCellAnchor>
  <xdr:twoCellAnchor>
    <xdr:from>
      <xdr:col>14</xdr:col>
      <xdr:colOff>15240</xdr:colOff>
      <xdr:row>32</xdr:row>
      <xdr:rowOff>60960</xdr:rowOff>
    </xdr:from>
    <xdr:to>
      <xdr:col>15</xdr:col>
      <xdr:colOff>320040</xdr:colOff>
      <xdr:row>34</xdr:row>
      <xdr:rowOff>111369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60" y="5753100"/>
          <a:ext cx="914400" cy="416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7</xdr:col>
      <xdr:colOff>114300</xdr:colOff>
      <xdr:row>7</xdr:row>
      <xdr:rowOff>175260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1097280"/>
          <a:ext cx="1143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9</xdr:col>
      <xdr:colOff>7289</xdr:colOff>
      <xdr:row>7</xdr:row>
      <xdr:rowOff>144780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9320" y="1097280"/>
          <a:ext cx="616889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45720</xdr:colOff>
      <xdr:row>75</xdr:row>
      <xdr:rowOff>175260</xdr:rowOff>
    </xdr:from>
    <xdr:to>
      <xdr:col>9</xdr:col>
      <xdr:colOff>601980</xdr:colOff>
      <xdr:row>77</xdr:row>
      <xdr:rowOff>5433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12656820"/>
          <a:ext cx="556260" cy="211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102870</xdr:colOff>
      <xdr:row>7</xdr:row>
      <xdr:rowOff>0</xdr:rowOff>
    </xdr:from>
    <xdr:to>
      <xdr:col>9</xdr:col>
      <xdr:colOff>617220</xdr:colOff>
      <xdr:row>7</xdr:row>
      <xdr:rowOff>152400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" y="1097280"/>
          <a:ext cx="5143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144780</xdr:colOff>
      <xdr:row>68</xdr:row>
      <xdr:rowOff>175260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2573000"/>
          <a:ext cx="1447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69</xdr:row>
      <xdr:rowOff>0</xdr:rowOff>
    </xdr:from>
    <xdr:to>
      <xdr:col>15</xdr:col>
      <xdr:colOff>152400</xdr:colOff>
      <xdr:row>70</xdr:row>
      <xdr:rowOff>0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2481560"/>
          <a:ext cx="1524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70</xdr:row>
      <xdr:rowOff>0</xdr:rowOff>
    </xdr:from>
    <xdr:to>
      <xdr:col>15</xdr:col>
      <xdr:colOff>137160</xdr:colOff>
      <xdr:row>70</xdr:row>
      <xdr:rowOff>175260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2664440"/>
          <a:ext cx="1371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137160</xdr:colOff>
      <xdr:row>71</xdr:row>
      <xdr:rowOff>175260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2862560"/>
          <a:ext cx="1371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806450</xdr:colOff>
      <xdr:row>44</xdr:row>
      <xdr:rowOff>50800</xdr:rowOff>
    </xdr:from>
    <xdr:to>
      <xdr:col>19</xdr:col>
      <xdr:colOff>447040</xdr:colOff>
      <xdr:row>45</xdr:row>
      <xdr:rowOff>50800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8185150"/>
          <a:ext cx="138684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281940</xdr:colOff>
      <xdr:row>48</xdr:row>
      <xdr:rowOff>0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0" y="8686800"/>
          <a:ext cx="28194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72</xdr:row>
      <xdr:rowOff>0</xdr:rowOff>
    </xdr:from>
    <xdr:to>
      <xdr:col>15</xdr:col>
      <xdr:colOff>449580</xdr:colOff>
      <xdr:row>72</xdr:row>
      <xdr:rowOff>182880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3045440"/>
          <a:ext cx="4495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27</xdr:col>
      <xdr:colOff>72389</xdr:colOff>
      <xdr:row>18</xdr:row>
      <xdr:rowOff>129505</xdr:rowOff>
    </xdr:to>
    <xdr:pic>
      <xdr:nvPicPr>
        <xdr:cNvPr id="47" name="Obrázek 46" descr="Funkce LINREGRESE() - regresní přímk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800" y="920750"/>
          <a:ext cx="2720339" cy="2536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409575</xdr:colOff>
      <xdr:row>50</xdr:row>
      <xdr:rowOff>15875</xdr:rowOff>
    </xdr:from>
    <xdr:ext cx="7276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ovéPole 3"/>
            <xdr:cNvSpPr txBox="1"/>
          </xdr:nvSpPr>
          <xdr:spPr>
            <a:xfrm>
              <a:off x="10347325" y="9255125"/>
              <a:ext cx="7276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|"/>
                        <m:endChr m:val="|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e>
                    </m:d>
                    <m:r>
                      <a:rPr lang="cs-CZ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4" name="TextovéPole 3"/>
            <xdr:cNvSpPr txBox="1"/>
          </xdr:nvSpPr>
          <xdr:spPr>
            <a:xfrm>
              <a:off x="10347325" y="9255125"/>
              <a:ext cx="7276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cs-CZ" sz="1100" i="0">
                  <a:latin typeface="Cambria Math" panose="02040503050406030204" pitchFamily="18" charset="0"/>
                </a:rPr>
                <a:t>|</a:t>
              </a:r>
              <a:r>
                <a:rPr lang="cs-CZ" sz="1100" b="0" i="0">
                  <a:latin typeface="Cambria Math" panose="02040503050406030204" pitchFamily="18" charset="0"/>
                </a:rPr>
                <a:t>𝑏−𝐵|=𝑏</a:t>
              </a:r>
              <a:endParaRPr lang="cs-CZ" sz="1100"/>
            </a:p>
          </xdr:txBody>
        </xdr:sp>
      </mc:Fallback>
    </mc:AlternateContent>
    <xdr:clientData/>
  </xdr:oneCellAnchor>
  <xdr:twoCellAnchor editAs="oneCell">
    <xdr:from>
      <xdr:col>28</xdr:col>
      <xdr:colOff>50800</xdr:colOff>
      <xdr:row>6</xdr:row>
      <xdr:rowOff>63688</xdr:rowOff>
    </xdr:from>
    <xdr:to>
      <xdr:col>29</xdr:col>
      <xdr:colOff>2104462</xdr:colOff>
      <xdr:row>20</xdr:row>
      <xdr:rowOff>69302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869150" y="1174938"/>
          <a:ext cx="2663262" cy="2590064"/>
        </a:xfrm>
        <a:prstGeom prst="rect">
          <a:avLst/>
        </a:prstGeom>
      </xdr:spPr>
    </xdr:pic>
    <xdr:clientData/>
  </xdr:twoCellAnchor>
  <xdr:oneCellAnchor>
    <xdr:from>
      <xdr:col>16</xdr:col>
      <xdr:colOff>546068</xdr:colOff>
      <xdr:row>44</xdr:row>
      <xdr:rowOff>157638</xdr:rowOff>
    </xdr:from>
    <xdr:ext cx="527113" cy="1736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ovéPole 5"/>
            <xdr:cNvSpPr txBox="1"/>
          </xdr:nvSpPr>
          <xdr:spPr>
            <a:xfrm>
              <a:off x="11785568" y="8291988"/>
              <a:ext cx="527113" cy="1736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cs-CZ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sz="1100" i="1">
                        <a:latin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cs-CZ" sz="110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cs-CZ" sz="11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6" name="TextovéPole 5"/>
            <xdr:cNvSpPr txBox="1"/>
          </xdr:nvSpPr>
          <xdr:spPr>
            <a:xfrm>
              <a:off x="11785568" y="8291988"/>
              <a:ext cx="527113" cy="1736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i="0">
                  <a:latin typeface="Cambria Math" panose="02040503050406030204" pitchFamily="18" charset="0"/>
                </a:rPr>
                <a:t>𝐴=</a:t>
              </a:r>
              <a:r>
                <a:rPr lang="el-GR" sz="1100" i="0">
                  <a:latin typeface="Cambria Math" panose="02040503050406030204" pitchFamily="18" charset="0"/>
                </a:rPr>
                <a:t>𝜋</a:t>
              </a:r>
              <a:r>
                <a:rPr lang="cs-CZ" sz="1100" i="0">
                  <a:latin typeface="Cambria Math" panose="02040503050406030204" pitchFamily="18" charset="0"/>
                </a:rPr>
                <a:t>𝑟^2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16</xdr:col>
      <xdr:colOff>498475</xdr:colOff>
      <xdr:row>50</xdr:row>
      <xdr:rowOff>22225</xdr:rowOff>
    </xdr:from>
    <xdr:ext cx="8145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ovéPole 9"/>
            <xdr:cNvSpPr txBox="1"/>
          </xdr:nvSpPr>
          <xdr:spPr>
            <a:xfrm>
              <a:off x="11737975" y="9261475"/>
              <a:ext cx="8145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|"/>
                        <m:endChr m:val="|"/>
                        <m:ctrlPr>
                          <a:rPr lang="cs-CZ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cs-CZ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𝑏</m:t>
                        </m:r>
                      </m:e>
                    </m:d>
                    <m:r>
                      <a:rPr lang="cs-CZ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  <m:sSub>
                      <m:sSubPr>
                        <m:ctrlPr>
                          <a:rPr lang="cs-CZ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cs-CZ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cs-CZ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95%</m:t>
                        </m:r>
                      </m:sub>
                    </m:sSub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10" name="TextovéPole 9"/>
            <xdr:cNvSpPr txBox="1"/>
          </xdr:nvSpPr>
          <xdr:spPr>
            <a:xfrm>
              <a:off x="11737975" y="9261475"/>
              <a:ext cx="8145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|</a:t>
              </a:r>
              <a:r>
                <a:rPr lang="cs-CZ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𝑏|</a:t>
              </a:r>
              <a:r>
                <a:rPr lang="cs-CZ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r>
                <a:rPr lang="cs-CZ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𝑠_𝑏  𝑡_(95%)</a:t>
              </a:r>
              <a:endParaRPr lang="cs-CZ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mi.cz/historicka-data/pocasi/uzemni-teploty" TargetMode="External"/><Relationship Id="rId2" Type="http://schemas.openxmlformats.org/officeDocument/2006/relationships/hyperlink" Target="https://www.chmi.cz/historicka-data/pocasi/zakladni-informace" TargetMode="External"/><Relationship Id="rId1" Type="http://schemas.openxmlformats.org/officeDocument/2006/relationships/hyperlink" Target="https://exceltown.com/navody/pokrocila-analyza-regrese-korelace/percentily-a-prace-s-nimi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town.com/navody/pokrocila-analyza-regrese-korelace/percentily-a-prace-s-nimi/" TargetMode="External"/><Relationship Id="rId2" Type="http://schemas.openxmlformats.org/officeDocument/2006/relationships/hyperlink" Target="https://www.financevpraxi.cz/excel-funkce-linregrese" TargetMode="External"/><Relationship Id="rId1" Type="http://schemas.openxmlformats.org/officeDocument/2006/relationships/hyperlink" Target="https://support.microsoft.com/cs-cz/office/linregrese-funkce-84d7d0d9-6e50-4101-977a-fa7abf772b6d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4"/>
  <sheetViews>
    <sheetView tabSelected="1" workbookViewId="0">
      <selection activeCell="B9" sqref="B9"/>
    </sheetView>
  </sheetViews>
  <sheetFormatPr defaultRowHeight="14.5" x14ac:dyDescent="0.35"/>
  <cols>
    <col min="1" max="1" width="28.26953125" customWidth="1"/>
    <col min="2" max="2" width="18.26953125" customWidth="1"/>
    <col min="4" max="4" width="11.26953125" bestFit="1" customWidth="1"/>
    <col min="5" max="5" width="17.453125" customWidth="1"/>
    <col min="17" max="17" width="12.1796875" customWidth="1"/>
    <col min="18" max="18" width="12.81640625" customWidth="1"/>
    <col min="19" max="19" width="12.1796875" customWidth="1"/>
    <col min="30" max="30" width="34" bestFit="1" customWidth="1"/>
  </cols>
  <sheetData>
    <row r="1" spans="1:19" x14ac:dyDescent="0.35">
      <c r="A1" s="4" t="s">
        <v>34</v>
      </c>
      <c r="H1" s="4" t="s">
        <v>35</v>
      </c>
    </row>
    <row r="2" spans="1:19" x14ac:dyDescent="0.35">
      <c r="A2" t="s">
        <v>36</v>
      </c>
      <c r="B2" s="3" t="s">
        <v>23</v>
      </c>
      <c r="H2" t="s">
        <v>24</v>
      </c>
      <c r="I2" s="4"/>
    </row>
    <row r="3" spans="1:19" x14ac:dyDescent="0.35">
      <c r="B3" s="3" t="s">
        <v>25</v>
      </c>
      <c r="H3" t="s">
        <v>26</v>
      </c>
      <c r="I3" s="4"/>
    </row>
    <row r="4" spans="1:19" x14ac:dyDescent="0.35">
      <c r="B4" s="3" t="s">
        <v>0</v>
      </c>
    </row>
    <row r="5" spans="1:19" x14ac:dyDescent="0.35">
      <c r="A5" t="s">
        <v>38</v>
      </c>
      <c r="B5" t="s">
        <v>39</v>
      </c>
      <c r="I5" s="4"/>
    </row>
    <row r="6" spans="1:19" x14ac:dyDescent="0.35">
      <c r="B6" t="s">
        <v>39</v>
      </c>
      <c r="I6" s="4"/>
    </row>
    <row r="7" spans="1:19" x14ac:dyDescent="0.35">
      <c r="B7" t="s">
        <v>40</v>
      </c>
      <c r="I7" s="4"/>
    </row>
    <row r="8" spans="1:19" x14ac:dyDescent="0.35">
      <c r="B8" t="s">
        <v>41</v>
      </c>
      <c r="I8" s="4"/>
    </row>
    <row r="9" spans="1:19" x14ac:dyDescent="0.35">
      <c r="A9" s="4" t="s">
        <v>37</v>
      </c>
      <c r="B9" s="47" t="s">
        <v>42</v>
      </c>
      <c r="C9" s="47"/>
      <c r="D9" s="47"/>
      <c r="E9" s="47"/>
      <c r="F9" s="47"/>
      <c r="G9" s="47"/>
      <c r="H9" s="47"/>
      <c r="S9" s="3"/>
    </row>
    <row r="10" spans="1:19" x14ac:dyDescent="0.35">
      <c r="B10" s="3"/>
      <c r="I10" s="4"/>
    </row>
    <row r="11" spans="1:19" ht="15" thickBot="1" x14ac:dyDescent="0.4">
      <c r="A11" s="4" t="s">
        <v>43</v>
      </c>
      <c r="B11" t="s">
        <v>44</v>
      </c>
      <c r="R11" s="19" t="s">
        <v>2</v>
      </c>
    </row>
    <row r="12" spans="1:19" x14ac:dyDescent="0.35">
      <c r="B12" s="14" t="s">
        <v>1</v>
      </c>
      <c r="C12" s="62" t="s">
        <v>45</v>
      </c>
      <c r="D12" s="56" t="s">
        <v>46</v>
      </c>
      <c r="E12" s="56" t="s">
        <v>47</v>
      </c>
      <c r="F12" s="56" t="s">
        <v>48</v>
      </c>
      <c r="G12" s="57" t="s">
        <v>49</v>
      </c>
      <c r="H12" s="57" t="s">
        <v>50</v>
      </c>
      <c r="I12" s="57" t="s">
        <v>51</v>
      </c>
      <c r="J12" s="57" t="s">
        <v>52</v>
      </c>
      <c r="K12" s="57" t="s">
        <v>53</v>
      </c>
      <c r="L12" s="57" t="s">
        <v>54</v>
      </c>
      <c r="M12" s="57" t="s">
        <v>55</v>
      </c>
      <c r="N12" s="57" t="s">
        <v>56</v>
      </c>
      <c r="O12" s="57" t="s">
        <v>57</v>
      </c>
      <c r="P12" s="58" t="s">
        <v>58</v>
      </c>
      <c r="Q12" s="14"/>
      <c r="R12" s="54" t="s">
        <v>46</v>
      </c>
    </row>
    <row r="13" spans="1:19" x14ac:dyDescent="0.35">
      <c r="B13">
        <v>1</v>
      </c>
      <c r="C13" s="63">
        <v>1961</v>
      </c>
      <c r="D13" s="59">
        <v>-3.4</v>
      </c>
      <c r="E13" s="59">
        <v>1.7</v>
      </c>
      <c r="F13" s="59">
        <v>5.0999999999999996</v>
      </c>
      <c r="G13" s="60">
        <v>10.7</v>
      </c>
      <c r="H13" s="60">
        <v>10.199999999999999</v>
      </c>
      <c r="I13" s="60">
        <v>16.2</v>
      </c>
      <c r="J13" s="60">
        <v>15.2</v>
      </c>
      <c r="K13" s="60">
        <v>15.7</v>
      </c>
      <c r="L13" s="60">
        <v>15</v>
      </c>
      <c r="M13" s="60">
        <v>9.4</v>
      </c>
      <c r="N13" s="60">
        <v>2.7</v>
      </c>
      <c r="O13" s="60">
        <v>-3.2</v>
      </c>
      <c r="P13" s="103"/>
      <c r="Q13" s="21"/>
      <c r="R13" s="102"/>
      <c r="S13" s="4"/>
    </row>
    <row r="14" spans="1:19" x14ac:dyDescent="0.35">
      <c r="B14">
        <v>2</v>
      </c>
      <c r="C14" s="63">
        <v>1962</v>
      </c>
      <c r="D14" s="59">
        <v>-1.2</v>
      </c>
      <c r="E14" s="59">
        <v>-2.1</v>
      </c>
      <c r="F14" s="59">
        <v>-1.1000000000000001</v>
      </c>
      <c r="G14" s="60">
        <v>8.6</v>
      </c>
      <c r="H14" s="60">
        <v>9.6999999999999993</v>
      </c>
      <c r="I14" s="60">
        <v>13.8</v>
      </c>
      <c r="J14" s="60">
        <v>15.1</v>
      </c>
      <c r="K14" s="60">
        <v>16.7</v>
      </c>
      <c r="L14" s="60">
        <v>11.8</v>
      </c>
      <c r="M14" s="60">
        <v>7.5</v>
      </c>
      <c r="N14" s="60">
        <v>2.4</v>
      </c>
      <c r="O14" s="60">
        <v>-5.5</v>
      </c>
      <c r="P14" s="103"/>
      <c r="Q14" s="21"/>
      <c r="R14" s="102"/>
      <c r="S14" s="4"/>
    </row>
    <row r="15" spans="1:19" x14ac:dyDescent="0.35">
      <c r="B15">
        <v>3</v>
      </c>
      <c r="C15" s="63">
        <v>1963</v>
      </c>
      <c r="D15" s="59">
        <v>-8.9</v>
      </c>
      <c r="E15" s="59">
        <v>-6.9</v>
      </c>
      <c r="F15" s="59">
        <v>0.6</v>
      </c>
      <c r="G15" s="60">
        <v>8.1</v>
      </c>
      <c r="H15" s="60">
        <v>12</v>
      </c>
      <c r="I15" s="60">
        <v>16</v>
      </c>
      <c r="J15" s="60">
        <v>18</v>
      </c>
      <c r="K15" s="60">
        <v>16.5</v>
      </c>
      <c r="L15" s="60">
        <v>13.8</v>
      </c>
      <c r="M15" s="60">
        <v>7.4</v>
      </c>
      <c r="N15" s="60">
        <v>6.4</v>
      </c>
      <c r="O15" s="60">
        <v>-5.6</v>
      </c>
      <c r="P15" s="103"/>
      <c r="Q15" s="4"/>
      <c r="R15" s="102"/>
      <c r="S15" s="4"/>
    </row>
    <row r="16" spans="1:19" x14ac:dyDescent="0.35">
      <c r="B16">
        <v>4</v>
      </c>
      <c r="C16" s="63">
        <v>1964</v>
      </c>
      <c r="D16" s="59">
        <v>-5.9</v>
      </c>
      <c r="E16" s="59">
        <v>-2.2999999999999998</v>
      </c>
      <c r="F16" s="59">
        <v>-1.2</v>
      </c>
      <c r="G16" s="60">
        <v>8.3000000000000007</v>
      </c>
      <c r="H16" s="60">
        <v>12.8</v>
      </c>
      <c r="I16" s="60">
        <v>17.5</v>
      </c>
      <c r="J16" s="60">
        <v>17.8</v>
      </c>
      <c r="K16" s="60">
        <v>15.1</v>
      </c>
      <c r="L16" s="60">
        <v>12.6</v>
      </c>
      <c r="M16" s="60">
        <v>6.7</v>
      </c>
      <c r="N16" s="60">
        <v>3.7</v>
      </c>
      <c r="O16" s="60">
        <v>-1.7</v>
      </c>
      <c r="P16" s="103"/>
      <c r="Q16" s="4"/>
      <c r="R16" s="102"/>
      <c r="S16" s="4"/>
    </row>
    <row r="17" spans="2:19" x14ac:dyDescent="0.35">
      <c r="B17">
        <v>5</v>
      </c>
      <c r="C17" s="63">
        <v>1965</v>
      </c>
      <c r="D17" s="59">
        <v>-0.8</v>
      </c>
      <c r="E17" s="59">
        <v>-4.7</v>
      </c>
      <c r="F17" s="59">
        <v>0.7</v>
      </c>
      <c r="G17" s="60">
        <v>6.1</v>
      </c>
      <c r="H17" s="60">
        <v>10.199999999999999</v>
      </c>
      <c r="I17" s="60">
        <v>15.2</v>
      </c>
      <c r="J17" s="60">
        <v>15.5</v>
      </c>
      <c r="K17" s="60">
        <v>14.7</v>
      </c>
      <c r="L17" s="60">
        <v>12.7</v>
      </c>
      <c r="M17" s="60">
        <v>6.5</v>
      </c>
      <c r="N17" s="60">
        <v>-0.3</v>
      </c>
      <c r="O17" s="60">
        <v>0.7</v>
      </c>
      <c r="P17" s="103"/>
      <c r="Q17" s="4"/>
      <c r="R17" s="102"/>
      <c r="S17" s="4"/>
    </row>
    <row r="18" spans="2:19" x14ac:dyDescent="0.35">
      <c r="B18">
        <v>6</v>
      </c>
      <c r="C18" s="63">
        <v>1966</v>
      </c>
      <c r="D18" s="59">
        <v>-5.4</v>
      </c>
      <c r="E18" s="59">
        <v>3.7</v>
      </c>
      <c r="F18" s="59">
        <v>2.2000000000000002</v>
      </c>
      <c r="G18" s="60">
        <v>9.1</v>
      </c>
      <c r="H18" s="60">
        <v>12.4</v>
      </c>
      <c r="I18" s="60">
        <v>16.2</v>
      </c>
      <c r="J18" s="60">
        <v>15.9</v>
      </c>
      <c r="K18" s="60">
        <v>15.3</v>
      </c>
      <c r="L18" s="60">
        <v>12.4</v>
      </c>
      <c r="M18" s="60">
        <v>11.3</v>
      </c>
      <c r="N18" s="60">
        <v>1.8</v>
      </c>
      <c r="O18" s="60">
        <v>-0.1</v>
      </c>
      <c r="P18" s="103"/>
      <c r="Q18" s="4"/>
      <c r="R18" s="102"/>
      <c r="S18" s="4"/>
    </row>
    <row r="19" spans="2:19" x14ac:dyDescent="0.35">
      <c r="B19">
        <v>7</v>
      </c>
      <c r="C19" s="63">
        <v>1967</v>
      </c>
      <c r="D19" s="59">
        <v>-2.5</v>
      </c>
      <c r="E19" s="59">
        <v>0.4</v>
      </c>
      <c r="F19" s="59">
        <v>4.0999999999999996</v>
      </c>
      <c r="G19" s="60">
        <v>6.5</v>
      </c>
      <c r="H19" s="60">
        <v>12.6</v>
      </c>
      <c r="I19" s="60">
        <v>15</v>
      </c>
      <c r="J19" s="60">
        <v>18.5</v>
      </c>
      <c r="K19" s="60">
        <v>16.2</v>
      </c>
      <c r="L19" s="60">
        <v>13.8</v>
      </c>
      <c r="M19" s="60">
        <v>10.3</v>
      </c>
      <c r="N19" s="60">
        <v>2.6</v>
      </c>
      <c r="O19" s="60">
        <v>-1.5</v>
      </c>
      <c r="P19" s="103"/>
      <c r="Q19" s="4"/>
      <c r="R19" s="102"/>
      <c r="S19" s="4"/>
    </row>
    <row r="20" spans="2:19" x14ac:dyDescent="0.35">
      <c r="B20">
        <v>8</v>
      </c>
      <c r="C20" s="63">
        <v>1968</v>
      </c>
      <c r="D20" s="59">
        <v>-3.7</v>
      </c>
      <c r="E20" s="59">
        <v>-0.2</v>
      </c>
      <c r="F20" s="59">
        <v>3.3</v>
      </c>
      <c r="G20" s="60">
        <v>8.5</v>
      </c>
      <c r="H20" s="60">
        <v>11.2</v>
      </c>
      <c r="I20" s="60">
        <v>16.2</v>
      </c>
      <c r="J20" s="60">
        <v>16.100000000000001</v>
      </c>
      <c r="K20" s="60">
        <v>15.7</v>
      </c>
      <c r="L20" s="60">
        <v>12.6</v>
      </c>
      <c r="M20" s="60">
        <v>8.4</v>
      </c>
      <c r="N20" s="60">
        <v>3.4</v>
      </c>
      <c r="O20" s="60">
        <v>-3.7</v>
      </c>
      <c r="P20" s="103"/>
      <c r="Q20" s="4"/>
      <c r="R20" s="102"/>
      <c r="S20" s="4"/>
    </row>
    <row r="21" spans="2:19" x14ac:dyDescent="0.35">
      <c r="B21">
        <v>9</v>
      </c>
      <c r="C21" s="63">
        <v>1969</v>
      </c>
      <c r="D21" s="59">
        <v>-2.9</v>
      </c>
      <c r="E21" s="59">
        <v>-2.9</v>
      </c>
      <c r="F21" s="59">
        <v>-0.4</v>
      </c>
      <c r="G21" s="60">
        <v>6.7</v>
      </c>
      <c r="H21" s="60">
        <v>14.2</v>
      </c>
      <c r="I21" s="60">
        <v>14.8</v>
      </c>
      <c r="J21" s="60">
        <v>17.899999999999999</v>
      </c>
      <c r="K21" s="60">
        <v>15.5</v>
      </c>
      <c r="L21" s="60">
        <v>13.1</v>
      </c>
      <c r="M21" s="60">
        <v>8.8000000000000007</v>
      </c>
      <c r="N21" s="60">
        <v>4.2</v>
      </c>
      <c r="O21" s="60">
        <v>-6.3</v>
      </c>
      <c r="P21" s="103"/>
      <c r="Q21" s="4"/>
      <c r="R21" s="102"/>
      <c r="S21" s="4"/>
    </row>
    <row r="22" spans="2:19" x14ac:dyDescent="0.35">
      <c r="B22">
        <v>10</v>
      </c>
      <c r="C22" s="63">
        <v>1970</v>
      </c>
      <c r="D22" s="59">
        <v>-3.9</v>
      </c>
      <c r="E22" s="59">
        <v>-2.7</v>
      </c>
      <c r="F22" s="59">
        <v>0.3</v>
      </c>
      <c r="G22" s="60">
        <v>5.7</v>
      </c>
      <c r="H22" s="60">
        <v>10.6</v>
      </c>
      <c r="I22" s="60">
        <v>16.3</v>
      </c>
      <c r="J22" s="60">
        <v>16.7</v>
      </c>
      <c r="K22" s="60">
        <v>16.3</v>
      </c>
      <c r="L22" s="60">
        <v>11.9</v>
      </c>
      <c r="M22" s="60">
        <v>7.4</v>
      </c>
      <c r="N22" s="60">
        <v>4.7</v>
      </c>
      <c r="O22" s="60">
        <v>-1.1000000000000001</v>
      </c>
      <c r="P22" s="103"/>
      <c r="Q22" s="4"/>
      <c r="R22" s="102"/>
      <c r="S22" s="4"/>
    </row>
    <row r="23" spans="2:19" x14ac:dyDescent="0.35">
      <c r="B23">
        <v>11</v>
      </c>
      <c r="C23" s="63">
        <v>1971</v>
      </c>
      <c r="D23" s="59">
        <v>-3.6</v>
      </c>
      <c r="E23" s="59">
        <v>-0.2</v>
      </c>
      <c r="F23" s="59">
        <v>-0.3</v>
      </c>
      <c r="G23" s="60">
        <v>8</v>
      </c>
      <c r="H23" s="60">
        <v>13.7</v>
      </c>
      <c r="I23" s="60">
        <v>13.8</v>
      </c>
      <c r="J23" s="60">
        <v>17.7</v>
      </c>
      <c r="K23" s="60">
        <v>18.399999999999999</v>
      </c>
      <c r="L23" s="60">
        <v>10.7</v>
      </c>
      <c r="M23" s="60">
        <v>7.1</v>
      </c>
      <c r="N23" s="60">
        <v>2.1</v>
      </c>
      <c r="O23" s="60">
        <v>2.1</v>
      </c>
      <c r="P23" s="103"/>
      <c r="Q23" s="4"/>
      <c r="R23" s="102"/>
      <c r="S23" s="4"/>
    </row>
    <row r="24" spans="2:19" x14ac:dyDescent="0.35">
      <c r="B24">
        <v>12</v>
      </c>
      <c r="C24" s="63">
        <v>1972</v>
      </c>
      <c r="D24" s="59">
        <v>-3.9</v>
      </c>
      <c r="E24" s="59">
        <v>1</v>
      </c>
      <c r="F24" s="59">
        <v>4.5999999999999996</v>
      </c>
      <c r="G24" s="60">
        <v>6.7</v>
      </c>
      <c r="H24" s="60">
        <v>11.7</v>
      </c>
      <c r="I24" s="60">
        <v>15.5</v>
      </c>
      <c r="J24" s="60">
        <v>17.8</v>
      </c>
      <c r="K24" s="60">
        <v>15.7</v>
      </c>
      <c r="L24" s="60">
        <v>10.199999999999999</v>
      </c>
      <c r="M24" s="60">
        <v>5.3</v>
      </c>
      <c r="N24" s="60">
        <v>3.2</v>
      </c>
      <c r="O24" s="60">
        <v>-1.3</v>
      </c>
      <c r="P24" s="103"/>
      <c r="Q24" s="4"/>
      <c r="R24" s="102"/>
      <c r="S24" s="4"/>
    </row>
    <row r="25" spans="2:19" x14ac:dyDescent="0.35">
      <c r="B25">
        <v>13</v>
      </c>
      <c r="C25" s="63">
        <v>1973</v>
      </c>
      <c r="D25" s="59">
        <v>-1.8</v>
      </c>
      <c r="E25" s="59">
        <v>-0.2</v>
      </c>
      <c r="F25" s="59">
        <v>3.1</v>
      </c>
      <c r="G25" s="60">
        <v>4.9000000000000004</v>
      </c>
      <c r="H25" s="60">
        <v>12.3</v>
      </c>
      <c r="I25" s="60">
        <v>15.3</v>
      </c>
      <c r="J25" s="60">
        <v>16.600000000000001</v>
      </c>
      <c r="K25" s="60">
        <v>17.100000000000001</v>
      </c>
      <c r="L25" s="60">
        <v>13.7</v>
      </c>
      <c r="M25" s="60">
        <v>6</v>
      </c>
      <c r="N25" s="60">
        <v>1.1000000000000001</v>
      </c>
      <c r="O25" s="60">
        <v>-1.5</v>
      </c>
      <c r="P25" s="103"/>
      <c r="Q25" s="4"/>
      <c r="R25" s="102"/>
      <c r="S25" s="4"/>
    </row>
    <row r="26" spans="2:19" x14ac:dyDescent="0.35">
      <c r="B26">
        <v>14</v>
      </c>
      <c r="C26" s="63">
        <v>1974</v>
      </c>
      <c r="D26" s="59">
        <v>0.8</v>
      </c>
      <c r="E26" s="59">
        <v>2.2999999999999998</v>
      </c>
      <c r="F26" s="59">
        <v>5.6</v>
      </c>
      <c r="G26" s="60">
        <v>7.2</v>
      </c>
      <c r="H26" s="60">
        <v>10.9</v>
      </c>
      <c r="I26" s="60">
        <v>13.4</v>
      </c>
      <c r="J26" s="60">
        <v>15.2</v>
      </c>
      <c r="K26" s="60">
        <v>17.7</v>
      </c>
      <c r="L26" s="60">
        <v>12.6</v>
      </c>
      <c r="M26" s="60">
        <v>4.4000000000000004</v>
      </c>
      <c r="N26" s="60">
        <v>2.8</v>
      </c>
      <c r="O26" s="60">
        <v>2.6</v>
      </c>
      <c r="P26" s="103"/>
      <c r="Q26" s="4"/>
      <c r="R26" s="102"/>
      <c r="S26" s="4"/>
    </row>
    <row r="27" spans="2:19" x14ac:dyDescent="0.35">
      <c r="B27">
        <v>15</v>
      </c>
      <c r="C27" s="63">
        <v>1975</v>
      </c>
      <c r="D27" s="59">
        <v>2</v>
      </c>
      <c r="E27" s="59">
        <v>-1.1000000000000001</v>
      </c>
      <c r="F27" s="59">
        <v>3.2</v>
      </c>
      <c r="G27" s="60">
        <v>6.4</v>
      </c>
      <c r="H27" s="60">
        <v>12.6</v>
      </c>
      <c r="I27" s="60">
        <v>14.6</v>
      </c>
      <c r="J27" s="60">
        <v>17.600000000000001</v>
      </c>
      <c r="K27" s="60">
        <v>17.399999999999999</v>
      </c>
      <c r="L27" s="60">
        <v>15.5</v>
      </c>
      <c r="M27" s="60">
        <v>7.1</v>
      </c>
      <c r="N27" s="60">
        <v>1.3</v>
      </c>
      <c r="O27" s="60">
        <v>-0.6</v>
      </c>
      <c r="P27" s="103"/>
      <c r="Q27" s="4"/>
      <c r="R27" s="102"/>
      <c r="S27" s="4"/>
    </row>
    <row r="28" spans="2:19" x14ac:dyDescent="0.35">
      <c r="B28">
        <v>16</v>
      </c>
      <c r="C28" s="63">
        <v>1976</v>
      </c>
      <c r="D28" s="59">
        <v>-1.1000000000000001</v>
      </c>
      <c r="E28" s="59">
        <v>-1.2</v>
      </c>
      <c r="F28" s="59">
        <v>-0.5</v>
      </c>
      <c r="G28" s="60">
        <v>6.8</v>
      </c>
      <c r="H28" s="60">
        <v>12.4</v>
      </c>
      <c r="I28" s="60">
        <v>16.2</v>
      </c>
      <c r="J28" s="60">
        <v>18.399999999999999</v>
      </c>
      <c r="K28" s="60">
        <v>14.6</v>
      </c>
      <c r="L28" s="60">
        <v>11.7</v>
      </c>
      <c r="M28" s="60">
        <v>9</v>
      </c>
      <c r="N28" s="60">
        <v>4.0999999999999996</v>
      </c>
      <c r="O28" s="60">
        <v>-2.4</v>
      </c>
      <c r="P28" s="103"/>
      <c r="Q28" s="4"/>
      <c r="R28" s="102"/>
      <c r="S28" s="4"/>
    </row>
    <row r="29" spans="2:19" x14ac:dyDescent="0.35">
      <c r="B29">
        <v>17</v>
      </c>
      <c r="C29" s="63">
        <v>1977</v>
      </c>
      <c r="D29" s="59">
        <v>-1.8</v>
      </c>
      <c r="E29" s="59">
        <v>0.8</v>
      </c>
      <c r="F29" s="59">
        <v>5.4</v>
      </c>
      <c r="G29" s="60">
        <v>5.4</v>
      </c>
      <c r="H29" s="60">
        <v>11.9</v>
      </c>
      <c r="I29" s="60">
        <v>16</v>
      </c>
      <c r="J29" s="60">
        <v>16.100000000000001</v>
      </c>
      <c r="K29" s="60">
        <v>15.6</v>
      </c>
      <c r="L29" s="60">
        <v>10.7</v>
      </c>
      <c r="M29" s="60">
        <v>8.8000000000000007</v>
      </c>
      <c r="N29" s="60">
        <v>3.8</v>
      </c>
      <c r="O29" s="60">
        <v>-1.2</v>
      </c>
      <c r="P29" s="103"/>
      <c r="Q29" s="4"/>
      <c r="R29" s="102"/>
      <c r="S29" s="4"/>
    </row>
    <row r="30" spans="2:19" ht="16.149999999999999" customHeight="1" x14ac:dyDescent="0.35">
      <c r="B30">
        <v>18</v>
      </c>
      <c r="C30" s="63">
        <v>1978</v>
      </c>
      <c r="D30" s="59">
        <v>-1</v>
      </c>
      <c r="E30" s="59">
        <v>-3.1</v>
      </c>
      <c r="F30" s="59">
        <v>3.7</v>
      </c>
      <c r="G30" s="60">
        <v>6.1</v>
      </c>
      <c r="H30" s="60">
        <v>10.8</v>
      </c>
      <c r="I30" s="60">
        <v>14.2</v>
      </c>
      <c r="J30" s="60">
        <v>15</v>
      </c>
      <c r="K30" s="60">
        <v>14.5</v>
      </c>
      <c r="L30" s="60">
        <v>11.5</v>
      </c>
      <c r="M30" s="60">
        <v>8.1</v>
      </c>
      <c r="N30" s="60">
        <v>1.9</v>
      </c>
      <c r="O30" s="60">
        <v>-0.8</v>
      </c>
      <c r="P30" s="103"/>
      <c r="Q30" s="4"/>
      <c r="R30" s="102"/>
      <c r="S30" s="4"/>
    </row>
    <row r="31" spans="2:19" x14ac:dyDescent="0.35">
      <c r="B31">
        <v>19</v>
      </c>
      <c r="C31" s="63">
        <v>1979</v>
      </c>
      <c r="D31" s="59">
        <v>-5.8</v>
      </c>
      <c r="E31" s="59">
        <v>-2</v>
      </c>
      <c r="F31" s="59">
        <v>3.3</v>
      </c>
      <c r="G31" s="60">
        <v>5.9</v>
      </c>
      <c r="H31" s="60">
        <v>13</v>
      </c>
      <c r="I31" s="60">
        <v>17.600000000000001</v>
      </c>
      <c r="J31" s="60">
        <v>14.6</v>
      </c>
      <c r="K31" s="60">
        <v>15.5</v>
      </c>
      <c r="L31" s="60">
        <v>12.6</v>
      </c>
      <c r="M31" s="60">
        <v>6.6</v>
      </c>
      <c r="N31" s="60">
        <v>2.5</v>
      </c>
      <c r="O31" s="60">
        <v>2.6</v>
      </c>
      <c r="P31" s="103"/>
      <c r="Q31" s="4"/>
      <c r="R31" s="102"/>
      <c r="S31" s="4"/>
    </row>
    <row r="32" spans="2:19" x14ac:dyDescent="0.35">
      <c r="B32">
        <v>20</v>
      </c>
      <c r="C32" s="63">
        <v>1980</v>
      </c>
      <c r="D32" s="59">
        <v>-5.0999999999999996</v>
      </c>
      <c r="E32" s="59">
        <v>0.5</v>
      </c>
      <c r="F32" s="59">
        <v>1.7</v>
      </c>
      <c r="G32" s="60">
        <v>4.5999999999999996</v>
      </c>
      <c r="H32" s="60">
        <v>9.6999999999999993</v>
      </c>
      <c r="I32" s="60">
        <v>14.4</v>
      </c>
      <c r="J32" s="60">
        <v>14.7</v>
      </c>
      <c r="K32" s="60">
        <v>15.9</v>
      </c>
      <c r="L32" s="60">
        <v>12.2</v>
      </c>
      <c r="M32" s="60">
        <v>7</v>
      </c>
      <c r="N32" s="60">
        <v>1.3</v>
      </c>
      <c r="O32" s="60">
        <v>-1.3</v>
      </c>
      <c r="P32" s="103"/>
      <c r="Q32" s="4"/>
      <c r="R32" s="102"/>
      <c r="S32" s="4"/>
    </row>
    <row r="33" spans="2:19" x14ac:dyDescent="0.35">
      <c r="B33">
        <v>21</v>
      </c>
      <c r="C33" s="63">
        <v>1981</v>
      </c>
      <c r="D33" s="59">
        <v>-4.0999999999999996</v>
      </c>
      <c r="E33" s="59">
        <v>-1.5</v>
      </c>
      <c r="F33" s="59">
        <v>5.8</v>
      </c>
      <c r="G33" s="60">
        <v>6.6</v>
      </c>
      <c r="H33" s="60">
        <v>12.9</v>
      </c>
      <c r="I33" s="60">
        <v>16.100000000000001</v>
      </c>
      <c r="J33" s="60">
        <v>16.100000000000001</v>
      </c>
      <c r="K33" s="60">
        <v>16.3</v>
      </c>
      <c r="L33" s="60">
        <v>13.3</v>
      </c>
      <c r="M33" s="60">
        <v>8</v>
      </c>
      <c r="N33" s="60">
        <v>3</v>
      </c>
      <c r="O33" s="60">
        <v>-3.3</v>
      </c>
      <c r="P33" s="103"/>
      <c r="Q33" s="4"/>
      <c r="R33" s="102"/>
      <c r="S33" s="4"/>
    </row>
    <row r="34" spans="2:19" x14ac:dyDescent="0.35">
      <c r="B34">
        <v>22</v>
      </c>
      <c r="C34" s="63">
        <v>1982</v>
      </c>
      <c r="D34" s="59">
        <v>-5.4</v>
      </c>
      <c r="E34" s="59">
        <v>-2.4</v>
      </c>
      <c r="F34" s="59">
        <v>3.4</v>
      </c>
      <c r="G34" s="60">
        <v>5.0999999999999996</v>
      </c>
      <c r="H34" s="60">
        <v>12.8</v>
      </c>
      <c r="I34" s="60">
        <v>16.2</v>
      </c>
      <c r="J34" s="60">
        <v>18.2</v>
      </c>
      <c r="K34" s="60">
        <v>17.2</v>
      </c>
      <c r="L34" s="60">
        <v>15.4</v>
      </c>
      <c r="M34" s="60">
        <v>8.8000000000000007</v>
      </c>
      <c r="N34" s="60">
        <v>3.8</v>
      </c>
      <c r="O34" s="60">
        <v>0.7</v>
      </c>
      <c r="P34" s="103"/>
      <c r="Q34" s="4"/>
      <c r="R34" s="102"/>
      <c r="S34" s="4"/>
    </row>
    <row r="35" spans="2:19" x14ac:dyDescent="0.35">
      <c r="B35">
        <v>23</v>
      </c>
      <c r="C35" s="63">
        <v>1983</v>
      </c>
      <c r="D35" s="59">
        <v>2.2000000000000002</v>
      </c>
      <c r="E35" s="59">
        <v>-3.5</v>
      </c>
      <c r="F35" s="59">
        <v>3.5</v>
      </c>
      <c r="G35" s="60">
        <v>9</v>
      </c>
      <c r="H35" s="60">
        <v>12.9</v>
      </c>
      <c r="I35" s="60">
        <v>15.9</v>
      </c>
      <c r="J35" s="60">
        <v>20</v>
      </c>
      <c r="K35" s="60">
        <v>17.5</v>
      </c>
      <c r="L35" s="60">
        <v>13.1</v>
      </c>
      <c r="M35" s="60">
        <v>8</v>
      </c>
      <c r="N35" s="60">
        <v>1.1000000000000001</v>
      </c>
      <c r="O35" s="60">
        <v>-1.5</v>
      </c>
      <c r="P35" s="103"/>
      <c r="Q35" s="4"/>
      <c r="R35" s="102"/>
      <c r="S35" s="4"/>
    </row>
    <row r="36" spans="2:19" x14ac:dyDescent="0.35">
      <c r="B36">
        <v>24</v>
      </c>
      <c r="C36" s="63">
        <v>1984</v>
      </c>
      <c r="D36" s="59">
        <v>-1.2</v>
      </c>
      <c r="E36" s="59">
        <v>-1.8</v>
      </c>
      <c r="F36" s="59">
        <v>1.1000000000000001</v>
      </c>
      <c r="G36" s="60">
        <v>6.4</v>
      </c>
      <c r="H36" s="60">
        <v>11.3</v>
      </c>
      <c r="I36" s="60">
        <v>13.8</v>
      </c>
      <c r="J36" s="60">
        <v>15.2</v>
      </c>
      <c r="K36" s="60">
        <v>16.3</v>
      </c>
      <c r="L36" s="60">
        <v>11.8</v>
      </c>
      <c r="M36" s="60">
        <v>9.1</v>
      </c>
      <c r="N36" s="60">
        <v>3.6</v>
      </c>
      <c r="O36" s="60">
        <v>-1.2</v>
      </c>
      <c r="P36" s="103"/>
      <c r="Q36" s="4"/>
      <c r="R36" s="102"/>
      <c r="S36" s="4"/>
    </row>
    <row r="37" spans="2:19" x14ac:dyDescent="0.35">
      <c r="B37">
        <v>25</v>
      </c>
      <c r="C37" s="63">
        <v>1985</v>
      </c>
      <c r="D37" s="59">
        <v>-7.9</v>
      </c>
      <c r="E37" s="59">
        <v>-5.8</v>
      </c>
      <c r="F37" s="59">
        <v>2.1</v>
      </c>
      <c r="G37" s="60">
        <v>7</v>
      </c>
      <c r="H37" s="60">
        <v>13.5</v>
      </c>
      <c r="I37" s="60">
        <v>13</v>
      </c>
      <c r="J37" s="60">
        <v>17.2</v>
      </c>
      <c r="K37" s="60">
        <v>16.5</v>
      </c>
      <c r="L37" s="60">
        <v>12.6</v>
      </c>
      <c r="M37" s="60">
        <v>7.4</v>
      </c>
      <c r="N37" s="60">
        <v>-0.2</v>
      </c>
      <c r="O37" s="60">
        <v>2</v>
      </c>
      <c r="P37" s="103"/>
      <c r="Q37" s="4"/>
      <c r="R37" s="102"/>
      <c r="S37" s="4"/>
    </row>
    <row r="38" spans="2:19" x14ac:dyDescent="0.35">
      <c r="B38">
        <v>26</v>
      </c>
      <c r="C38" s="63">
        <v>1986</v>
      </c>
      <c r="D38" s="59">
        <v>-1.7</v>
      </c>
      <c r="E38" s="59">
        <v>-7.8</v>
      </c>
      <c r="F38" s="59">
        <v>2.1</v>
      </c>
      <c r="G38" s="60">
        <v>8.3000000000000007</v>
      </c>
      <c r="H38" s="60">
        <v>14.5</v>
      </c>
      <c r="I38" s="60">
        <v>15.4</v>
      </c>
      <c r="J38" s="60">
        <v>16.399999999999999</v>
      </c>
      <c r="K38" s="60">
        <v>16.399999999999999</v>
      </c>
      <c r="L38" s="60">
        <v>11.3</v>
      </c>
      <c r="M38" s="60">
        <v>8.1</v>
      </c>
      <c r="N38" s="60">
        <v>3.7</v>
      </c>
      <c r="O38" s="60">
        <v>-0.8</v>
      </c>
      <c r="P38" s="103"/>
      <c r="Q38" s="4"/>
      <c r="R38" s="102"/>
      <c r="S38" s="4"/>
    </row>
    <row r="39" spans="2:19" x14ac:dyDescent="0.35">
      <c r="B39">
        <v>27</v>
      </c>
      <c r="C39" s="63">
        <v>1987</v>
      </c>
      <c r="D39" s="59">
        <v>-8.1</v>
      </c>
      <c r="E39" s="59">
        <v>-1.8</v>
      </c>
      <c r="F39" s="59">
        <v>-2.5</v>
      </c>
      <c r="G39" s="60">
        <v>7.9</v>
      </c>
      <c r="H39" s="60">
        <v>10.3</v>
      </c>
      <c r="I39" s="60">
        <v>14.6</v>
      </c>
      <c r="J39" s="60">
        <v>17.3</v>
      </c>
      <c r="K39" s="60">
        <v>14.8</v>
      </c>
      <c r="L39" s="60">
        <v>14.4</v>
      </c>
      <c r="M39" s="60">
        <v>8.5</v>
      </c>
      <c r="N39" s="60">
        <v>3.6</v>
      </c>
      <c r="O39" s="60">
        <v>0.3</v>
      </c>
      <c r="P39" s="103"/>
      <c r="Q39" s="4"/>
      <c r="R39" s="102"/>
      <c r="S39" s="4"/>
    </row>
    <row r="40" spans="2:19" x14ac:dyDescent="0.35">
      <c r="B40">
        <v>28</v>
      </c>
      <c r="C40" s="63">
        <v>1988</v>
      </c>
      <c r="D40" s="59">
        <v>1.2</v>
      </c>
      <c r="E40" s="59">
        <v>0.6</v>
      </c>
      <c r="F40" s="59">
        <v>1</v>
      </c>
      <c r="G40" s="60">
        <v>7.5</v>
      </c>
      <c r="H40" s="60">
        <v>13.9</v>
      </c>
      <c r="I40" s="60">
        <v>15</v>
      </c>
      <c r="J40" s="60">
        <v>17.5</v>
      </c>
      <c r="K40" s="60">
        <v>16.8</v>
      </c>
      <c r="L40" s="60">
        <v>12.8</v>
      </c>
      <c r="M40" s="60">
        <v>8.5</v>
      </c>
      <c r="N40" s="60">
        <v>-0.4</v>
      </c>
      <c r="O40" s="60">
        <v>0.8</v>
      </c>
      <c r="P40" s="103"/>
      <c r="Q40" s="4"/>
      <c r="R40" s="102"/>
      <c r="S40" s="4"/>
    </row>
    <row r="41" spans="2:19" x14ac:dyDescent="0.35">
      <c r="B41">
        <v>29</v>
      </c>
      <c r="C41" s="63">
        <v>1989</v>
      </c>
      <c r="D41" s="59">
        <v>-0.3</v>
      </c>
      <c r="E41" s="59">
        <v>2.2000000000000002</v>
      </c>
      <c r="F41" s="59">
        <v>5.6</v>
      </c>
      <c r="G41" s="60">
        <v>8.1</v>
      </c>
      <c r="H41" s="60">
        <v>12.8</v>
      </c>
      <c r="I41" s="60">
        <v>14.4</v>
      </c>
      <c r="J41" s="60">
        <v>17.3</v>
      </c>
      <c r="K41" s="60">
        <v>16.7</v>
      </c>
      <c r="L41" s="60">
        <v>13.7</v>
      </c>
      <c r="M41" s="60">
        <v>9</v>
      </c>
      <c r="N41" s="60">
        <v>0.8</v>
      </c>
      <c r="O41" s="60">
        <v>0.1</v>
      </c>
      <c r="P41" s="103"/>
      <c r="Q41" s="4"/>
      <c r="R41" s="102"/>
      <c r="S41" s="4"/>
    </row>
    <row r="42" spans="2:19" x14ac:dyDescent="0.35">
      <c r="B42">
        <v>30</v>
      </c>
      <c r="C42" s="63">
        <v>1990</v>
      </c>
      <c r="D42" s="59">
        <v>-0.4</v>
      </c>
      <c r="E42" s="59">
        <v>3.4</v>
      </c>
      <c r="F42" s="59">
        <v>6</v>
      </c>
      <c r="G42" s="60">
        <v>6.5</v>
      </c>
      <c r="H42" s="60">
        <v>13.3</v>
      </c>
      <c r="I42" s="60">
        <v>15.4</v>
      </c>
      <c r="J42" s="60">
        <v>16.5</v>
      </c>
      <c r="K42" s="60">
        <v>17.899999999999999</v>
      </c>
      <c r="L42" s="60">
        <v>10.8</v>
      </c>
      <c r="M42" s="60">
        <v>8.5</v>
      </c>
      <c r="N42" s="60">
        <v>3.5</v>
      </c>
      <c r="O42" s="60">
        <v>-1.3</v>
      </c>
      <c r="P42" s="103"/>
      <c r="Q42" s="4"/>
      <c r="R42" s="102"/>
      <c r="S42" s="4"/>
    </row>
    <row r="43" spans="2:19" x14ac:dyDescent="0.35">
      <c r="B43">
        <v>31</v>
      </c>
      <c r="C43" s="63">
        <v>1991</v>
      </c>
      <c r="D43" s="59">
        <v>-0.4</v>
      </c>
      <c r="E43" s="59">
        <v>-4.5999999999999996</v>
      </c>
      <c r="F43" s="59">
        <v>4.8</v>
      </c>
      <c r="G43" s="60">
        <v>6.3</v>
      </c>
      <c r="H43" s="60">
        <v>8.9</v>
      </c>
      <c r="I43" s="60">
        <v>14.3</v>
      </c>
      <c r="J43" s="60">
        <v>18.7</v>
      </c>
      <c r="K43" s="60">
        <v>17.100000000000001</v>
      </c>
      <c r="L43" s="60">
        <v>13.9</v>
      </c>
      <c r="M43" s="60">
        <v>6.8</v>
      </c>
      <c r="N43" s="60">
        <v>2.5</v>
      </c>
      <c r="O43" s="60">
        <v>-2.2999999999999998</v>
      </c>
      <c r="P43" s="103"/>
      <c r="Q43" s="4"/>
      <c r="R43" s="102"/>
      <c r="S43" s="4"/>
    </row>
    <row r="44" spans="2:19" x14ac:dyDescent="0.35">
      <c r="B44" s="4">
        <v>32</v>
      </c>
      <c r="C44" s="63">
        <v>1992</v>
      </c>
      <c r="D44" s="59">
        <v>-0.3</v>
      </c>
      <c r="E44" s="59">
        <v>1.2</v>
      </c>
      <c r="F44" s="59">
        <v>3.2</v>
      </c>
      <c r="G44" s="60">
        <v>7.3</v>
      </c>
      <c r="H44" s="60">
        <v>13.6</v>
      </c>
      <c r="I44" s="60">
        <v>17.100000000000001</v>
      </c>
      <c r="J44" s="60">
        <v>18.8</v>
      </c>
      <c r="K44" s="60">
        <v>20.8</v>
      </c>
      <c r="L44" s="60">
        <v>13.1</v>
      </c>
      <c r="M44" s="60">
        <v>6.2</v>
      </c>
      <c r="N44" s="60">
        <v>3.3</v>
      </c>
      <c r="O44" s="60">
        <v>-1.5</v>
      </c>
      <c r="P44" s="103"/>
      <c r="Q44" s="4"/>
      <c r="R44" s="102"/>
      <c r="S44" s="4"/>
    </row>
    <row r="45" spans="2:19" x14ac:dyDescent="0.35">
      <c r="B45">
        <v>33</v>
      </c>
      <c r="C45" s="63">
        <v>1993</v>
      </c>
      <c r="D45" s="59">
        <v>-0.2</v>
      </c>
      <c r="E45" s="59">
        <v>-3</v>
      </c>
      <c r="F45" s="59">
        <v>1.5</v>
      </c>
      <c r="G45" s="60">
        <v>9</v>
      </c>
      <c r="H45" s="60">
        <v>15</v>
      </c>
      <c r="I45" s="60">
        <v>15.4</v>
      </c>
      <c r="J45" s="60">
        <v>16.100000000000001</v>
      </c>
      <c r="K45" s="60">
        <v>16.600000000000001</v>
      </c>
      <c r="L45" s="60">
        <v>12</v>
      </c>
      <c r="M45" s="60">
        <v>7.7</v>
      </c>
      <c r="N45" s="60">
        <v>-0.3</v>
      </c>
      <c r="O45" s="60">
        <v>1.5</v>
      </c>
      <c r="P45" s="103"/>
      <c r="Q45" s="4"/>
      <c r="R45" s="102"/>
      <c r="S45" s="4"/>
    </row>
    <row r="46" spans="2:19" x14ac:dyDescent="0.35">
      <c r="B46">
        <v>34</v>
      </c>
      <c r="C46" s="63">
        <v>1994</v>
      </c>
      <c r="D46" s="59">
        <v>1.6</v>
      </c>
      <c r="E46" s="59">
        <v>-1.3</v>
      </c>
      <c r="F46" s="59">
        <v>5.4</v>
      </c>
      <c r="G46" s="60">
        <v>7.5</v>
      </c>
      <c r="H46" s="60">
        <v>12.4</v>
      </c>
      <c r="I46" s="60">
        <v>16.3</v>
      </c>
      <c r="J46" s="60">
        <v>21</v>
      </c>
      <c r="K46" s="60">
        <v>18.100000000000001</v>
      </c>
      <c r="L46" s="60">
        <v>13.7</v>
      </c>
      <c r="M46" s="60">
        <v>6.1</v>
      </c>
      <c r="N46" s="60">
        <v>5</v>
      </c>
      <c r="O46" s="60">
        <v>0.9</v>
      </c>
      <c r="P46" s="103"/>
      <c r="Q46" s="4"/>
      <c r="R46" s="102"/>
      <c r="S46" s="4"/>
    </row>
    <row r="47" spans="2:19" x14ac:dyDescent="0.35">
      <c r="B47">
        <v>35</v>
      </c>
      <c r="C47" s="63">
        <v>1995</v>
      </c>
      <c r="D47" s="59">
        <v>-2</v>
      </c>
      <c r="E47" s="59">
        <v>3.1</v>
      </c>
      <c r="F47" s="59">
        <v>2</v>
      </c>
      <c r="G47" s="60">
        <v>8</v>
      </c>
      <c r="H47" s="60">
        <v>12.1</v>
      </c>
      <c r="I47" s="60">
        <v>14.5</v>
      </c>
      <c r="J47" s="60">
        <v>20</v>
      </c>
      <c r="K47" s="60">
        <v>17.2</v>
      </c>
      <c r="L47" s="60">
        <v>11.9</v>
      </c>
      <c r="M47" s="60">
        <v>9.9</v>
      </c>
      <c r="N47" s="60">
        <v>0.3</v>
      </c>
      <c r="O47" s="60">
        <v>-2.7</v>
      </c>
      <c r="P47" s="103"/>
      <c r="Q47" s="4"/>
      <c r="R47" s="102"/>
      <c r="S47" s="4"/>
    </row>
    <row r="48" spans="2:19" x14ac:dyDescent="0.35">
      <c r="B48">
        <v>36</v>
      </c>
      <c r="C48" s="63">
        <v>1996</v>
      </c>
      <c r="D48" s="59">
        <v>-4.7</v>
      </c>
      <c r="E48" s="59">
        <v>-4.8</v>
      </c>
      <c r="F48" s="59">
        <v>-1</v>
      </c>
      <c r="G48" s="60">
        <v>7.5</v>
      </c>
      <c r="H48" s="60">
        <v>12.5</v>
      </c>
      <c r="I48" s="60">
        <v>16</v>
      </c>
      <c r="J48" s="60">
        <v>15.6</v>
      </c>
      <c r="K48" s="60">
        <v>16.399999999999999</v>
      </c>
      <c r="L48" s="60">
        <v>9.6999999999999993</v>
      </c>
      <c r="M48" s="60">
        <v>8.8000000000000007</v>
      </c>
      <c r="N48" s="60">
        <v>4.3</v>
      </c>
      <c r="O48" s="60">
        <v>-5.0999999999999996</v>
      </c>
      <c r="P48" s="103"/>
      <c r="Q48" s="4"/>
      <c r="R48" s="102"/>
      <c r="S48" s="4"/>
    </row>
    <row r="49" spans="2:19" x14ac:dyDescent="0.35">
      <c r="B49">
        <v>37</v>
      </c>
      <c r="C49" s="63">
        <v>1997</v>
      </c>
      <c r="D49" s="59">
        <v>-4.5</v>
      </c>
      <c r="E49" s="59">
        <v>1.4</v>
      </c>
      <c r="F49" s="59">
        <v>3.6</v>
      </c>
      <c r="G49" s="60">
        <v>4.7</v>
      </c>
      <c r="H49" s="60">
        <v>13.1</v>
      </c>
      <c r="I49" s="60">
        <v>16.100000000000001</v>
      </c>
      <c r="J49" s="60">
        <v>16.5</v>
      </c>
      <c r="K49" s="60">
        <v>18.2</v>
      </c>
      <c r="L49" s="60">
        <v>12.7</v>
      </c>
      <c r="M49" s="60">
        <v>5.7</v>
      </c>
      <c r="N49" s="60">
        <v>2.7</v>
      </c>
      <c r="O49" s="60">
        <v>0.7</v>
      </c>
      <c r="P49" s="103"/>
      <c r="Q49" s="4"/>
      <c r="R49" s="102"/>
      <c r="S49" s="4"/>
    </row>
    <row r="50" spans="2:19" x14ac:dyDescent="0.35">
      <c r="B50">
        <v>38</v>
      </c>
      <c r="C50" s="63">
        <v>1998</v>
      </c>
      <c r="D50" s="59">
        <v>0.1</v>
      </c>
      <c r="E50" s="59">
        <v>2.6</v>
      </c>
      <c r="F50" s="59">
        <v>2.7</v>
      </c>
      <c r="G50" s="60">
        <v>9.1999999999999993</v>
      </c>
      <c r="H50" s="60">
        <v>13.4</v>
      </c>
      <c r="I50" s="60">
        <v>16.899999999999999</v>
      </c>
      <c r="J50" s="60">
        <v>17.100000000000001</v>
      </c>
      <c r="K50" s="60">
        <v>17.100000000000001</v>
      </c>
      <c r="L50" s="60">
        <v>12.4</v>
      </c>
      <c r="M50" s="60">
        <v>8.1</v>
      </c>
      <c r="N50" s="60">
        <v>0.1</v>
      </c>
      <c r="O50" s="60">
        <v>-1.9</v>
      </c>
      <c r="P50" s="103"/>
      <c r="Q50" s="4"/>
      <c r="R50" s="102"/>
      <c r="S50" s="4"/>
    </row>
    <row r="51" spans="2:19" x14ac:dyDescent="0.35">
      <c r="B51">
        <v>39</v>
      </c>
      <c r="C51" s="63">
        <v>1999</v>
      </c>
      <c r="D51" s="59">
        <v>-0.4</v>
      </c>
      <c r="E51" s="59">
        <v>-1.7</v>
      </c>
      <c r="F51" s="59">
        <v>4.4000000000000004</v>
      </c>
      <c r="G51" s="60">
        <v>8.6</v>
      </c>
      <c r="H51" s="60">
        <v>13.5</v>
      </c>
      <c r="I51" s="60">
        <v>15.3</v>
      </c>
      <c r="J51" s="60">
        <v>18.600000000000001</v>
      </c>
      <c r="K51" s="60">
        <v>16.7</v>
      </c>
      <c r="L51" s="60">
        <v>16</v>
      </c>
      <c r="M51" s="60">
        <v>8</v>
      </c>
      <c r="N51" s="60">
        <v>1.6</v>
      </c>
      <c r="O51" s="60">
        <v>-0.4</v>
      </c>
      <c r="P51" s="103"/>
      <c r="Q51" s="4"/>
      <c r="R51" s="102"/>
      <c r="S51" s="4"/>
    </row>
    <row r="52" spans="2:19" x14ac:dyDescent="0.35">
      <c r="B52">
        <v>40</v>
      </c>
      <c r="C52" s="63">
        <v>2000</v>
      </c>
      <c r="D52" s="59">
        <v>-2.4</v>
      </c>
      <c r="E52" s="59">
        <v>2.1</v>
      </c>
      <c r="F52" s="59">
        <v>3.5</v>
      </c>
      <c r="G52" s="60">
        <v>10.9</v>
      </c>
      <c r="H52" s="60">
        <v>14.7</v>
      </c>
      <c r="I52" s="60">
        <v>17.3</v>
      </c>
      <c r="J52" s="60">
        <v>15.4</v>
      </c>
      <c r="K52" s="60">
        <v>18.399999999999999</v>
      </c>
      <c r="L52" s="60">
        <v>12.6</v>
      </c>
      <c r="M52" s="60">
        <v>10.8</v>
      </c>
      <c r="N52" s="60">
        <v>5.4</v>
      </c>
      <c r="O52" s="60">
        <v>0.6</v>
      </c>
      <c r="P52" s="103"/>
      <c r="Q52" s="4"/>
      <c r="R52" s="102"/>
      <c r="S52" s="4"/>
    </row>
    <row r="53" spans="2:19" x14ac:dyDescent="0.35">
      <c r="B53">
        <v>41</v>
      </c>
      <c r="C53" s="63">
        <v>2001</v>
      </c>
      <c r="D53" s="61">
        <v>-1.6</v>
      </c>
      <c r="E53" s="59">
        <v>0.3</v>
      </c>
      <c r="F53" s="59">
        <v>3.4</v>
      </c>
      <c r="G53" s="60">
        <v>6.8</v>
      </c>
      <c r="H53" s="60">
        <v>14.3</v>
      </c>
      <c r="I53" s="60">
        <v>14.1</v>
      </c>
      <c r="J53" s="60">
        <v>17.899999999999999</v>
      </c>
      <c r="K53" s="60">
        <v>18.2</v>
      </c>
      <c r="L53" s="60">
        <v>11.1</v>
      </c>
      <c r="M53" s="60">
        <v>11.3</v>
      </c>
      <c r="N53" s="60">
        <v>1.5</v>
      </c>
      <c r="O53" s="60">
        <v>-3.6</v>
      </c>
      <c r="P53" s="103"/>
      <c r="Q53" s="4"/>
      <c r="R53" s="102"/>
      <c r="S53" s="4"/>
    </row>
    <row r="54" spans="2:19" x14ac:dyDescent="0.35">
      <c r="B54">
        <v>42</v>
      </c>
      <c r="C54" s="63">
        <v>2002</v>
      </c>
      <c r="D54" s="59">
        <v>-1.3</v>
      </c>
      <c r="E54" s="59">
        <v>3.4</v>
      </c>
      <c r="F54" s="59">
        <v>4.0999999999999996</v>
      </c>
      <c r="G54" s="60">
        <v>7.5</v>
      </c>
      <c r="H54" s="60">
        <v>15.4</v>
      </c>
      <c r="I54" s="60">
        <v>17.399999999999999</v>
      </c>
      <c r="J54" s="60">
        <v>18.5</v>
      </c>
      <c r="K54" s="60">
        <v>18.5</v>
      </c>
      <c r="L54" s="60">
        <v>11.8</v>
      </c>
      <c r="M54" s="60">
        <v>6.8</v>
      </c>
      <c r="N54" s="60">
        <v>4.7</v>
      </c>
      <c r="O54" s="60">
        <v>-2.8</v>
      </c>
      <c r="P54" s="103"/>
      <c r="Q54" s="4"/>
      <c r="R54" s="102"/>
      <c r="S54" s="4"/>
    </row>
    <row r="55" spans="2:19" x14ac:dyDescent="0.35">
      <c r="B55">
        <v>43</v>
      </c>
      <c r="C55" s="63">
        <v>2003</v>
      </c>
      <c r="D55" s="59">
        <v>-2.4</v>
      </c>
      <c r="E55" s="59">
        <v>-4.4000000000000004</v>
      </c>
      <c r="F55" s="59">
        <v>3.5</v>
      </c>
      <c r="G55" s="60">
        <v>7.1</v>
      </c>
      <c r="H55" s="60">
        <v>15</v>
      </c>
      <c r="I55" s="60">
        <v>19.399999999999999</v>
      </c>
      <c r="J55" s="60">
        <v>18.399999999999999</v>
      </c>
      <c r="K55" s="60">
        <v>20.100000000000001</v>
      </c>
      <c r="L55" s="60">
        <v>13.2</v>
      </c>
      <c r="M55" s="60">
        <v>4.9000000000000004</v>
      </c>
      <c r="N55" s="60">
        <v>4.5999999999999996</v>
      </c>
      <c r="O55" s="60">
        <v>-0.6</v>
      </c>
      <c r="P55" s="103"/>
      <c r="Q55" s="4"/>
      <c r="R55" s="102"/>
      <c r="S55" s="4"/>
    </row>
    <row r="56" spans="2:19" x14ac:dyDescent="0.35">
      <c r="B56">
        <v>44</v>
      </c>
      <c r="C56" s="63">
        <v>2004</v>
      </c>
      <c r="D56" s="59">
        <v>-3.9</v>
      </c>
      <c r="E56" s="59">
        <v>0.4</v>
      </c>
      <c r="F56" s="59">
        <v>2.4</v>
      </c>
      <c r="G56" s="60">
        <v>8.6999999999999993</v>
      </c>
      <c r="H56" s="60">
        <v>11.3</v>
      </c>
      <c r="I56" s="60">
        <v>15.3</v>
      </c>
      <c r="J56" s="60">
        <v>17.100000000000001</v>
      </c>
      <c r="K56" s="60">
        <v>18.100000000000001</v>
      </c>
      <c r="L56" s="60">
        <v>12.8</v>
      </c>
      <c r="M56" s="60">
        <v>9.1999999999999993</v>
      </c>
      <c r="N56" s="60">
        <v>3.2</v>
      </c>
      <c r="O56" s="60">
        <v>-0.7</v>
      </c>
      <c r="P56" s="103"/>
      <c r="Q56" s="4"/>
      <c r="R56" s="102"/>
      <c r="S56" s="4"/>
    </row>
    <row r="57" spans="2:19" x14ac:dyDescent="0.35">
      <c r="B57">
        <v>45</v>
      </c>
      <c r="C57" s="63">
        <v>2005</v>
      </c>
      <c r="D57" s="59">
        <v>-0.4</v>
      </c>
      <c r="E57" s="59">
        <v>-3.7</v>
      </c>
      <c r="F57" s="59">
        <v>1</v>
      </c>
      <c r="G57" s="60">
        <v>8.9</v>
      </c>
      <c r="H57" s="60">
        <v>13</v>
      </c>
      <c r="I57" s="60">
        <v>16.100000000000001</v>
      </c>
      <c r="J57" s="60">
        <v>18</v>
      </c>
      <c r="K57" s="60">
        <v>15.8</v>
      </c>
      <c r="L57" s="60">
        <v>14.1</v>
      </c>
      <c r="M57" s="60">
        <v>9.1</v>
      </c>
      <c r="N57" s="60">
        <v>2</v>
      </c>
      <c r="O57" s="60">
        <v>-1.3</v>
      </c>
      <c r="P57" s="103"/>
      <c r="Q57" s="4"/>
      <c r="R57" s="102"/>
      <c r="S57" s="4"/>
    </row>
    <row r="58" spans="2:19" x14ac:dyDescent="0.35">
      <c r="B58">
        <v>46</v>
      </c>
      <c r="C58" s="63">
        <v>2006</v>
      </c>
      <c r="D58" s="59">
        <v>-6</v>
      </c>
      <c r="E58" s="59">
        <v>-3</v>
      </c>
      <c r="F58" s="59">
        <v>0.1</v>
      </c>
      <c r="G58" s="60">
        <v>8.1</v>
      </c>
      <c r="H58" s="60">
        <v>12.7</v>
      </c>
      <c r="I58" s="60">
        <v>16.899999999999999</v>
      </c>
      <c r="J58" s="60">
        <v>21.3</v>
      </c>
      <c r="K58" s="60">
        <v>15.1</v>
      </c>
      <c r="L58" s="60">
        <v>15.5</v>
      </c>
      <c r="M58" s="60">
        <v>10.1</v>
      </c>
      <c r="N58" s="60">
        <v>5.6</v>
      </c>
      <c r="O58" s="60">
        <v>2.2999999999999998</v>
      </c>
      <c r="P58" s="103"/>
      <c r="Q58" s="4"/>
      <c r="R58" s="102"/>
      <c r="S58" s="4"/>
    </row>
    <row r="59" spans="2:19" x14ac:dyDescent="0.35">
      <c r="B59">
        <v>47</v>
      </c>
      <c r="C59" s="63">
        <v>2007</v>
      </c>
      <c r="D59" s="59">
        <v>3.1</v>
      </c>
      <c r="E59" s="59">
        <v>2.8</v>
      </c>
      <c r="F59" s="59">
        <v>5.0999999999999996</v>
      </c>
      <c r="G59" s="60">
        <v>10.3</v>
      </c>
      <c r="H59" s="60">
        <v>14.4</v>
      </c>
      <c r="I59" s="60">
        <v>18.100000000000001</v>
      </c>
      <c r="J59" s="60">
        <v>18.3</v>
      </c>
      <c r="K59" s="60">
        <v>17.7</v>
      </c>
      <c r="L59" s="60">
        <v>11.3</v>
      </c>
      <c r="M59" s="60">
        <v>7.2</v>
      </c>
      <c r="N59" s="60">
        <v>1.4</v>
      </c>
      <c r="O59" s="60">
        <v>-0.9</v>
      </c>
      <c r="P59" s="103"/>
      <c r="Q59" s="4"/>
      <c r="R59" s="102"/>
      <c r="S59" s="4"/>
    </row>
    <row r="60" spans="2:19" x14ac:dyDescent="0.35">
      <c r="B60">
        <v>48</v>
      </c>
      <c r="C60" s="63">
        <v>2008</v>
      </c>
      <c r="D60" s="59">
        <v>1.3</v>
      </c>
      <c r="E60" s="59">
        <v>2.2999999999999998</v>
      </c>
      <c r="F60" s="59">
        <v>3</v>
      </c>
      <c r="G60" s="60">
        <v>7.8</v>
      </c>
      <c r="H60" s="60">
        <v>13.6</v>
      </c>
      <c r="I60" s="60">
        <v>17.399999999999999</v>
      </c>
      <c r="J60" s="60">
        <v>18</v>
      </c>
      <c r="K60" s="60">
        <v>17.5</v>
      </c>
      <c r="L60" s="60">
        <v>12</v>
      </c>
      <c r="M60" s="60">
        <v>8.3000000000000007</v>
      </c>
      <c r="N60" s="60">
        <v>4.5999999999999996</v>
      </c>
      <c r="O60" s="60">
        <v>0.7</v>
      </c>
      <c r="P60" s="103"/>
      <c r="Q60" s="4"/>
      <c r="R60" s="102"/>
      <c r="S60" s="4"/>
    </row>
    <row r="61" spans="2:19" x14ac:dyDescent="0.35">
      <c r="B61">
        <v>49</v>
      </c>
      <c r="C61" s="63">
        <v>2009</v>
      </c>
      <c r="D61" s="59">
        <v>-4</v>
      </c>
      <c r="E61" s="59">
        <v>-1</v>
      </c>
      <c r="F61" s="59">
        <v>3.2</v>
      </c>
      <c r="G61" s="60">
        <v>12</v>
      </c>
      <c r="H61" s="60">
        <v>13.3</v>
      </c>
      <c r="I61" s="60">
        <v>14.9</v>
      </c>
      <c r="J61" s="60">
        <v>18.100000000000001</v>
      </c>
      <c r="K61" s="60">
        <v>18.399999999999999</v>
      </c>
      <c r="L61" s="60">
        <v>14.7</v>
      </c>
      <c r="M61" s="60">
        <v>7.2</v>
      </c>
      <c r="N61" s="60">
        <v>5.5</v>
      </c>
      <c r="O61" s="60">
        <v>-1</v>
      </c>
      <c r="P61" s="103"/>
      <c r="Q61" s="4"/>
      <c r="R61" s="102"/>
      <c r="S61" s="4"/>
    </row>
    <row r="62" spans="2:19" x14ac:dyDescent="0.35">
      <c r="B62">
        <v>50</v>
      </c>
      <c r="C62" s="63">
        <v>2010</v>
      </c>
      <c r="D62" s="59">
        <v>-5</v>
      </c>
      <c r="E62" s="59">
        <v>-1.8</v>
      </c>
      <c r="F62" s="59">
        <v>2.7</v>
      </c>
      <c r="G62" s="60">
        <v>8.1</v>
      </c>
      <c r="H62" s="60">
        <v>11.5</v>
      </c>
      <c r="I62" s="60">
        <v>16.600000000000001</v>
      </c>
      <c r="J62" s="60">
        <v>20</v>
      </c>
      <c r="K62" s="60">
        <v>17</v>
      </c>
      <c r="L62" s="60">
        <v>11.3</v>
      </c>
      <c r="M62" s="60">
        <v>6.1</v>
      </c>
      <c r="N62" s="60">
        <v>5</v>
      </c>
      <c r="O62" s="60">
        <v>-4.9000000000000004</v>
      </c>
      <c r="P62" s="103"/>
      <c r="Q62" s="4"/>
      <c r="R62" s="102"/>
      <c r="S62" s="4"/>
    </row>
    <row r="63" spans="2:19" x14ac:dyDescent="0.35">
      <c r="B63">
        <v>51</v>
      </c>
      <c r="C63" s="63">
        <v>2011</v>
      </c>
      <c r="D63" s="59">
        <v>-1.2</v>
      </c>
      <c r="E63" s="59">
        <v>-2</v>
      </c>
      <c r="F63" s="59">
        <v>3.9</v>
      </c>
      <c r="G63" s="60">
        <v>10.5</v>
      </c>
      <c r="H63" s="60">
        <v>13.3</v>
      </c>
      <c r="I63" s="60">
        <v>16.899999999999999</v>
      </c>
      <c r="J63" s="60">
        <v>16.3</v>
      </c>
      <c r="K63" s="60">
        <v>17.899999999999999</v>
      </c>
      <c r="L63" s="60">
        <v>14.6</v>
      </c>
      <c r="M63" s="60">
        <v>7.8</v>
      </c>
      <c r="N63" s="60">
        <v>2.5</v>
      </c>
      <c r="O63" s="60">
        <v>1.9</v>
      </c>
      <c r="P63" s="103"/>
      <c r="Q63" s="4"/>
      <c r="R63" s="102"/>
      <c r="S63" s="4"/>
    </row>
    <row r="64" spans="2:19" x14ac:dyDescent="0.35">
      <c r="B64">
        <v>52</v>
      </c>
      <c r="C64" s="63">
        <v>2012</v>
      </c>
      <c r="D64" s="59">
        <v>-0.2</v>
      </c>
      <c r="E64" s="59">
        <v>-5.2</v>
      </c>
      <c r="F64" s="59">
        <v>5.2</v>
      </c>
      <c r="G64" s="60">
        <v>8.4</v>
      </c>
      <c r="H64" s="60">
        <v>14.4</v>
      </c>
      <c r="I64" s="60">
        <v>16.899999999999999</v>
      </c>
      <c r="J64" s="60">
        <v>18.2</v>
      </c>
      <c r="K64" s="60">
        <v>18.2</v>
      </c>
      <c r="L64" s="60">
        <v>13.2</v>
      </c>
      <c r="M64" s="60">
        <v>7.4</v>
      </c>
      <c r="N64" s="60">
        <v>4.8</v>
      </c>
      <c r="O64" s="60">
        <v>-1.4</v>
      </c>
      <c r="P64" s="103"/>
      <c r="Q64" s="4"/>
      <c r="R64" s="102"/>
      <c r="S64" s="4"/>
    </row>
    <row r="65" spans="2:29" x14ac:dyDescent="0.35">
      <c r="B65">
        <v>53</v>
      </c>
      <c r="C65" s="63">
        <v>2013</v>
      </c>
      <c r="D65" s="59">
        <v>-1.9</v>
      </c>
      <c r="E65" s="59">
        <v>-1.4</v>
      </c>
      <c r="F65" s="59">
        <v>-0.7</v>
      </c>
      <c r="G65" s="60">
        <v>8.1</v>
      </c>
      <c r="H65" s="60">
        <v>12</v>
      </c>
      <c r="I65" s="60">
        <v>15.8</v>
      </c>
      <c r="J65" s="60">
        <v>19.399999999999999</v>
      </c>
      <c r="K65" s="60">
        <v>17.7</v>
      </c>
      <c r="L65" s="60">
        <v>11.8</v>
      </c>
      <c r="M65" s="60">
        <v>9</v>
      </c>
      <c r="N65" s="60">
        <v>4.0999999999999996</v>
      </c>
      <c r="O65" s="60">
        <v>1.2</v>
      </c>
      <c r="P65" s="103"/>
      <c r="Q65" s="4"/>
      <c r="R65" s="102"/>
      <c r="S65" s="4"/>
    </row>
    <row r="66" spans="2:29" x14ac:dyDescent="0.35">
      <c r="B66">
        <v>54</v>
      </c>
      <c r="C66" s="63">
        <v>2014</v>
      </c>
      <c r="D66" s="59">
        <v>0.5</v>
      </c>
      <c r="E66" s="59">
        <v>2.1</v>
      </c>
      <c r="F66" s="59">
        <v>6.2</v>
      </c>
      <c r="G66" s="60">
        <v>9.8000000000000007</v>
      </c>
      <c r="H66" s="60">
        <v>12.1</v>
      </c>
      <c r="I66" s="60">
        <v>16</v>
      </c>
      <c r="J66" s="60">
        <v>19.2</v>
      </c>
      <c r="K66" s="60">
        <v>15.7</v>
      </c>
      <c r="L66" s="60">
        <v>14</v>
      </c>
      <c r="M66" s="60">
        <v>10</v>
      </c>
      <c r="N66" s="60">
        <v>6</v>
      </c>
      <c r="O66" s="60">
        <v>1.6</v>
      </c>
      <c r="P66" s="103"/>
      <c r="Q66" s="4"/>
      <c r="R66" s="102"/>
      <c r="S66" s="4"/>
    </row>
    <row r="67" spans="2:29" x14ac:dyDescent="0.35">
      <c r="B67">
        <v>55</v>
      </c>
      <c r="C67" s="63">
        <v>2015</v>
      </c>
      <c r="D67" s="59">
        <v>0.9</v>
      </c>
      <c r="E67" s="59">
        <v>-0.1</v>
      </c>
      <c r="F67" s="59">
        <v>4</v>
      </c>
      <c r="G67" s="60">
        <v>7.8</v>
      </c>
      <c r="H67" s="60">
        <v>12.4</v>
      </c>
      <c r="I67" s="60">
        <v>16.100000000000001</v>
      </c>
      <c r="J67" s="60">
        <v>20.2</v>
      </c>
      <c r="K67" s="60">
        <v>21.3</v>
      </c>
      <c r="L67" s="60">
        <v>13.1</v>
      </c>
      <c r="M67" s="60">
        <v>7.8</v>
      </c>
      <c r="N67" s="60">
        <v>5.7</v>
      </c>
      <c r="O67" s="60">
        <v>3.7</v>
      </c>
      <c r="P67" s="103"/>
      <c r="Q67" s="4"/>
      <c r="R67" s="102"/>
      <c r="S67" s="4"/>
    </row>
    <row r="68" spans="2:29" x14ac:dyDescent="0.35">
      <c r="B68">
        <v>56</v>
      </c>
      <c r="C68" s="63">
        <v>2016</v>
      </c>
      <c r="D68" s="59">
        <v>-1.4</v>
      </c>
      <c r="E68" s="59">
        <v>3</v>
      </c>
      <c r="F68" s="59">
        <v>3.3</v>
      </c>
      <c r="G68" s="60">
        <v>7.7</v>
      </c>
      <c r="H68" s="60">
        <v>13.4</v>
      </c>
      <c r="I68" s="60">
        <v>17.2</v>
      </c>
      <c r="J68" s="60">
        <v>18.600000000000001</v>
      </c>
      <c r="K68" s="60">
        <v>17</v>
      </c>
      <c r="L68" s="60">
        <v>15.8</v>
      </c>
      <c r="M68" s="60">
        <v>7.4</v>
      </c>
      <c r="N68" s="60">
        <v>2.7</v>
      </c>
      <c r="O68" s="60">
        <v>-0.5</v>
      </c>
      <c r="P68" s="103"/>
      <c r="Q68" s="4"/>
      <c r="R68" s="102"/>
      <c r="S68" s="4"/>
    </row>
    <row r="69" spans="2:29" x14ac:dyDescent="0.35">
      <c r="B69">
        <v>57</v>
      </c>
      <c r="C69" s="63">
        <v>2017</v>
      </c>
      <c r="D69" s="59">
        <v>-5.6</v>
      </c>
      <c r="E69" s="59">
        <v>1.1000000000000001</v>
      </c>
      <c r="F69" s="59">
        <v>5.9</v>
      </c>
      <c r="G69" s="60">
        <v>6.9</v>
      </c>
      <c r="H69" s="60">
        <v>13.8</v>
      </c>
      <c r="I69" s="60">
        <v>18.2</v>
      </c>
      <c r="J69" s="60">
        <v>18.5</v>
      </c>
      <c r="K69" s="60">
        <v>18.8</v>
      </c>
      <c r="L69" s="60">
        <v>11.8</v>
      </c>
      <c r="M69" s="60">
        <v>9.5</v>
      </c>
      <c r="N69" s="60">
        <v>3.7</v>
      </c>
      <c r="O69" s="60">
        <v>0.8</v>
      </c>
      <c r="P69" s="103"/>
      <c r="Q69" s="4"/>
      <c r="R69" s="102"/>
      <c r="S69" s="4"/>
    </row>
    <row r="70" spans="2:29" x14ac:dyDescent="0.35">
      <c r="B70">
        <v>58</v>
      </c>
      <c r="C70" s="63">
        <v>2018</v>
      </c>
      <c r="D70" s="59">
        <v>1.8</v>
      </c>
      <c r="E70" s="59">
        <v>-3.5</v>
      </c>
      <c r="F70" s="59">
        <v>0.8</v>
      </c>
      <c r="G70" s="60">
        <v>12.7</v>
      </c>
      <c r="H70" s="60">
        <v>16.2</v>
      </c>
      <c r="I70" s="60">
        <v>17.5</v>
      </c>
      <c r="J70" s="60">
        <v>19.7</v>
      </c>
      <c r="K70" s="60">
        <v>20.6</v>
      </c>
      <c r="L70" s="60">
        <v>14.5</v>
      </c>
      <c r="M70" s="60">
        <v>10</v>
      </c>
      <c r="N70" s="60">
        <v>4.3</v>
      </c>
      <c r="O70" s="60">
        <v>1.2</v>
      </c>
      <c r="P70" s="103"/>
      <c r="Q70" s="4"/>
      <c r="R70" s="102"/>
      <c r="S70" s="4"/>
    </row>
    <row r="71" spans="2:29" x14ac:dyDescent="0.35">
      <c r="B71">
        <v>59</v>
      </c>
      <c r="C71" s="63">
        <v>2019</v>
      </c>
      <c r="D71" s="59">
        <v>-1.7</v>
      </c>
      <c r="E71" s="59">
        <v>1.7</v>
      </c>
      <c r="F71" s="59">
        <v>5.6</v>
      </c>
      <c r="G71" s="60">
        <v>9.4</v>
      </c>
      <c r="H71" s="60">
        <v>10.7</v>
      </c>
      <c r="I71" s="60">
        <v>20.7</v>
      </c>
      <c r="J71" s="60">
        <v>18.8</v>
      </c>
      <c r="K71" s="60">
        <v>18.899999999999999</v>
      </c>
      <c r="L71" s="60">
        <v>13.3</v>
      </c>
      <c r="M71" s="60">
        <v>9.5</v>
      </c>
      <c r="N71" s="60">
        <v>5.6</v>
      </c>
      <c r="O71" s="60">
        <v>1.9</v>
      </c>
      <c r="P71" s="103"/>
      <c r="Q71" s="4"/>
      <c r="R71" s="102"/>
      <c r="S71" s="4"/>
    </row>
    <row r="72" spans="2:29" x14ac:dyDescent="0.35">
      <c r="B72">
        <v>60</v>
      </c>
      <c r="C72" s="63">
        <v>2020</v>
      </c>
      <c r="D72" s="59">
        <v>0.3</v>
      </c>
      <c r="E72" s="59">
        <v>3.7</v>
      </c>
      <c r="F72" s="59">
        <v>3.9</v>
      </c>
      <c r="G72" s="60">
        <v>9.1999999999999993</v>
      </c>
      <c r="H72" s="60">
        <v>10.9</v>
      </c>
      <c r="I72" s="60">
        <v>16.399999999999999</v>
      </c>
      <c r="J72" s="60">
        <v>17.7</v>
      </c>
      <c r="K72" s="60">
        <v>18.8</v>
      </c>
      <c r="L72" s="60">
        <v>14</v>
      </c>
      <c r="M72" s="60">
        <v>9</v>
      </c>
      <c r="N72" s="60">
        <v>3.9</v>
      </c>
      <c r="O72" s="60">
        <v>1.7</v>
      </c>
      <c r="P72" s="103"/>
      <c r="Q72" s="4"/>
      <c r="R72" s="102"/>
      <c r="S72" s="4"/>
      <c r="AC72" s="3"/>
    </row>
    <row r="73" spans="2:29" x14ac:dyDescent="0.35">
      <c r="B73">
        <v>61</v>
      </c>
      <c r="C73" s="64">
        <v>2021</v>
      </c>
      <c r="D73" s="59">
        <v>-1.1000000000000001</v>
      </c>
      <c r="E73" s="59">
        <v>-0.8</v>
      </c>
      <c r="F73" s="59">
        <v>2.6</v>
      </c>
      <c r="G73" s="60">
        <v>5.4</v>
      </c>
      <c r="H73" s="60">
        <v>10.6</v>
      </c>
      <c r="I73" s="60">
        <v>18.8</v>
      </c>
      <c r="J73" s="60">
        <v>18.8</v>
      </c>
      <c r="K73" s="60">
        <v>16</v>
      </c>
      <c r="L73" s="60">
        <v>14.2</v>
      </c>
      <c r="M73" s="60">
        <v>8</v>
      </c>
      <c r="N73" s="60">
        <v>3.6</v>
      </c>
      <c r="O73" s="60">
        <v>0.4</v>
      </c>
      <c r="P73" s="103"/>
      <c r="Q73" s="4"/>
      <c r="R73" s="102"/>
      <c r="S73" s="4"/>
      <c r="AC73" s="3"/>
    </row>
    <row r="74" spans="2:29" x14ac:dyDescent="0.35">
      <c r="B74">
        <v>62</v>
      </c>
      <c r="C74" s="64">
        <v>2022</v>
      </c>
      <c r="D74" s="59">
        <v>0.6</v>
      </c>
      <c r="E74" s="59">
        <v>2.8</v>
      </c>
      <c r="F74" s="59">
        <v>3.1</v>
      </c>
      <c r="G74" s="60">
        <v>6.4</v>
      </c>
      <c r="H74" s="60">
        <v>14.3</v>
      </c>
      <c r="I74" s="60">
        <v>18.7</v>
      </c>
      <c r="J74" s="60">
        <v>18.600000000000001</v>
      </c>
      <c r="K74" s="60">
        <v>19.100000000000001</v>
      </c>
      <c r="L74" s="60">
        <v>12</v>
      </c>
      <c r="M74" s="60">
        <v>10.7</v>
      </c>
      <c r="N74" s="60">
        <v>4.0999999999999996</v>
      </c>
      <c r="O74" s="60">
        <v>0.3</v>
      </c>
      <c r="P74" s="103"/>
      <c r="Q74" s="4"/>
      <c r="R74" s="102"/>
      <c r="S74" s="4"/>
      <c r="AC74" s="3"/>
    </row>
    <row r="75" spans="2:29" ht="15" thickBot="1" x14ac:dyDescent="0.4">
      <c r="B75">
        <v>63</v>
      </c>
      <c r="C75" s="105">
        <v>2023</v>
      </c>
      <c r="D75" s="33">
        <v>2</v>
      </c>
      <c r="E75" s="33">
        <v>1.2</v>
      </c>
      <c r="F75" s="33">
        <v>4.7</v>
      </c>
      <c r="G75" s="34">
        <v>6.4</v>
      </c>
      <c r="H75" s="34">
        <v>12.6</v>
      </c>
      <c r="I75" s="34">
        <v>17.2</v>
      </c>
      <c r="J75" s="34">
        <v>19.600000000000001</v>
      </c>
      <c r="K75" s="34">
        <v>18.600000000000001</v>
      </c>
      <c r="L75" s="34">
        <v>16.5</v>
      </c>
      <c r="M75" s="34">
        <v>11.1</v>
      </c>
      <c r="N75" s="34">
        <v>4.0999999999999996</v>
      </c>
      <c r="O75" s="34">
        <v>2.1</v>
      </c>
      <c r="P75" s="104"/>
      <c r="Q75" s="4"/>
      <c r="R75" s="102"/>
      <c r="S75" s="4"/>
      <c r="AC75" s="3"/>
    </row>
    <row r="76" spans="2:29" x14ac:dyDescent="0.35">
      <c r="D76" s="2"/>
      <c r="E76" s="2"/>
      <c r="F76" s="2"/>
      <c r="P76" s="36"/>
      <c r="Q76" s="4"/>
      <c r="R76" s="20"/>
      <c r="S76" s="4"/>
      <c r="AC76" s="3"/>
    </row>
    <row r="77" spans="2:29" x14ac:dyDescent="0.35">
      <c r="D77" s="2"/>
      <c r="E77" s="2"/>
      <c r="F77" s="2"/>
      <c r="P77" s="36"/>
      <c r="Q77" s="4"/>
      <c r="R77" s="20"/>
      <c r="S77" s="4"/>
      <c r="AC77" s="3"/>
    </row>
    <row r="78" spans="2:29" x14ac:dyDescent="0.35">
      <c r="B78" s="14" t="s">
        <v>1</v>
      </c>
      <c r="C78" s="52" t="s">
        <v>45</v>
      </c>
      <c r="D78" s="52" t="s">
        <v>46</v>
      </c>
      <c r="E78" s="52" t="s">
        <v>47</v>
      </c>
      <c r="F78" s="52" t="s">
        <v>48</v>
      </c>
      <c r="G78" s="14" t="s">
        <v>49</v>
      </c>
      <c r="H78" s="14" t="s">
        <v>50</v>
      </c>
      <c r="I78" s="14" t="s">
        <v>51</v>
      </c>
      <c r="J78" s="14" t="s">
        <v>52</v>
      </c>
      <c r="K78" s="14" t="s">
        <v>53</v>
      </c>
      <c r="L78" s="14" t="s">
        <v>54</v>
      </c>
      <c r="M78" s="14" t="s">
        <v>55</v>
      </c>
      <c r="N78" s="14" t="s">
        <v>56</v>
      </c>
      <c r="O78" s="14" t="s">
        <v>57</v>
      </c>
      <c r="P78" s="53" t="s">
        <v>58</v>
      </c>
      <c r="Q78" s="14"/>
      <c r="R78" s="54" t="s">
        <v>46</v>
      </c>
    </row>
    <row r="79" spans="2:29" x14ac:dyDescent="0.35">
      <c r="C79" s="1"/>
      <c r="D79" s="1"/>
      <c r="E79" s="1"/>
      <c r="F79" s="1"/>
      <c r="P79" s="4"/>
      <c r="R79" s="19" t="s">
        <v>2</v>
      </c>
    </row>
    <row r="80" spans="2:29" s="48" customFormat="1" x14ac:dyDescent="0.35">
      <c r="B80" s="48" t="s">
        <v>59</v>
      </c>
      <c r="D80" s="55">
        <v>1</v>
      </c>
      <c r="E80" s="55">
        <v>2</v>
      </c>
      <c r="F80" s="55">
        <v>3</v>
      </c>
      <c r="G80" s="55">
        <v>4</v>
      </c>
      <c r="H80" s="55">
        <v>5</v>
      </c>
      <c r="I80" s="55">
        <v>6</v>
      </c>
      <c r="J80" s="55">
        <v>7</v>
      </c>
      <c r="K80" s="55">
        <v>8</v>
      </c>
      <c r="L80" s="55">
        <v>9</v>
      </c>
      <c r="M80" s="55">
        <v>10</v>
      </c>
      <c r="N80" s="55">
        <v>11</v>
      </c>
      <c r="O80" s="55">
        <v>12</v>
      </c>
      <c r="P80" s="49"/>
      <c r="R80" s="50"/>
      <c r="AC80" s="51"/>
    </row>
    <row r="81" spans="1:37" x14ac:dyDescent="0.35">
      <c r="B81" s="15" t="s">
        <v>60</v>
      </c>
      <c r="C81" s="15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R81" s="42"/>
    </row>
    <row r="82" spans="1:37" x14ac:dyDescent="0.35">
      <c r="B82" t="s">
        <v>4</v>
      </c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R82" s="42"/>
    </row>
    <row r="83" spans="1:37" x14ac:dyDescent="0.35">
      <c r="B83" t="s">
        <v>5</v>
      </c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R83" s="42"/>
    </row>
    <row r="84" spans="1:37" x14ac:dyDescent="0.35">
      <c r="B84" s="13" t="s">
        <v>3</v>
      </c>
      <c r="C84" s="13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R84" s="42"/>
    </row>
    <row r="85" spans="1:37" x14ac:dyDescent="0.35">
      <c r="B85" s="15" t="s">
        <v>61</v>
      </c>
      <c r="C85" s="15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R85" s="20"/>
    </row>
    <row r="86" spans="1:37" x14ac:dyDescent="0.35">
      <c r="B86" s="15" t="s">
        <v>62</v>
      </c>
      <c r="C86" s="1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R86" s="20"/>
    </row>
    <row r="87" spans="1:37" x14ac:dyDescent="0.35">
      <c r="B87" s="15" t="s">
        <v>63</v>
      </c>
      <c r="C87" s="1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R87" s="20"/>
    </row>
    <row r="88" spans="1:37" x14ac:dyDescent="0.35">
      <c r="B88" t="s">
        <v>64</v>
      </c>
      <c r="C88">
        <v>0.05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R88" s="20"/>
    </row>
    <row r="89" spans="1:37" x14ac:dyDescent="0.35">
      <c r="B89" s="15" t="s">
        <v>65</v>
      </c>
      <c r="C89" s="1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R89" s="20"/>
    </row>
    <row r="90" spans="1:37" x14ac:dyDescent="0.35">
      <c r="B90" s="15" t="s">
        <v>66</v>
      </c>
      <c r="C90" s="1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R90" s="20"/>
    </row>
    <row r="91" spans="1:37" s="17" customFormat="1" x14ac:dyDescent="0.35">
      <c r="B91" s="17" t="s">
        <v>67</v>
      </c>
      <c r="C91" s="83">
        <v>0.25</v>
      </c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/>
      <c r="R91" s="20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17" customFormat="1" x14ac:dyDescent="0.35">
      <c r="B92" s="17" t="s">
        <v>67</v>
      </c>
      <c r="C92" s="83">
        <v>0.75</v>
      </c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/>
      <c r="R92" s="20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x14ac:dyDescent="0.3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8" t="s">
        <v>116</v>
      </c>
      <c r="P93" s="2"/>
      <c r="Q93" s="2"/>
      <c r="R93" s="2"/>
      <c r="S93" s="2"/>
      <c r="T93" s="2"/>
      <c r="AD93" s="12"/>
    </row>
    <row r="94" spans="1:37" ht="15" thickBot="1" x14ac:dyDescent="0.4">
      <c r="A94" s="4" t="s">
        <v>68</v>
      </c>
      <c r="B94" t="s">
        <v>6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37" x14ac:dyDescent="0.35">
      <c r="A95" s="22"/>
      <c r="B95" s="23"/>
      <c r="C95" s="24"/>
      <c r="D95" s="24"/>
      <c r="E95" s="25" t="s">
        <v>7</v>
      </c>
      <c r="F95" s="25" t="s">
        <v>8</v>
      </c>
      <c r="G95" s="26" t="s">
        <v>9</v>
      </c>
      <c r="H95" s="27"/>
      <c r="I95" s="28"/>
      <c r="O95" s="2"/>
      <c r="P95" s="2"/>
      <c r="Q95" s="2"/>
      <c r="R95" s="2"/>
      <c r="S95" s="2"/>
      <c r="T95" s="2"/>
    </row>
    <row r="96" spans="1:37" x14ac:dyDescent="0.35">
      <c r="A96" s="29" t="s">
        <v>69</v>
      </c>
      <c r="B96" s="7"/>
      <c r="C96" s="8"/>
      <c r="D96" s="8"/>
      <c r="E96" s="10">
        <v>63</v>
      </c>
      <c r="F96" s="10">
        <f>COUNT(B13:B75)</f>
        <v>63</v>
      </c>
      <c r="G96" s="2" t="s">
        <v>74</v>
      </c>
      <c r="H96" s="2"/>
      <c r="I96" s="30"/>
      <c r="O96" s="2"/>
      <c r="P96" s="2"/>
      <c r="Q96" s="2"/>
      <c r="R96" s="2"/>
      <c r="S96" s="2"/>
      <c r="T96" s="2"/>
    </row>
    <row r="97" spans="1:20" x14ac:dyDescent="0.35">
      <c r="A97" s="29" t="s">
        <v>70</v>
      </c>
      <c r="B97" s="7"/>
      <c r="C97" s="9"/>
      <c r="D97" s="9"/>
      <c r="E97" s="88"/>
      <c r="F97" s="88"/>
      <c r="G97" s="89"/>
      <c r="H97" s="89"/>
      <c r="I97" s="90"/>
      <c r="O97" s="2"/>
      <c r="P97" s="2"/>
      <c r="Q97" s="2"/>
      <c r="R97" s="2"/>
      <c r="S97" s="2"/>
      <c r="T97" s="2"/>
    </row>
    <row r="98" spans="1:20" x14ac:dyDescent="0.35">
      <c r="A98" s="29" t="s">
        <v>71</v>
      </c>
      <c r="B98" s="7"/>
      <c r="C98" s="9"/>
      <c r="D98" s="9"/>
      <c r="E98" s="91"/>
      <c r="F98" s="92"/>
      <c r="G98" s="89"/>
      <c r="H98" s="89"/>
      <c r="I98" s="90"/>
      <c r="O98" s="2"/>
      <c r="P98" s="2"/>
      <c r="Q98" s="2"/>
      <c r="R98" s="2"/>
      <c r="S98" s="2"/>
      <c r="T98" s="2"/>
    </row>
    <row r="99" spans="1:20" x14ac:dyDescent="0.35">
      <c r="A99" s="29" t="s">
        <v>72</v>
      </c>
      <c r="B99" s="7"/>
      <c r="C99" s="9"/>
      <c r="D99" s="9"/>
      <c r="E99" s="93"/>
      <c r="F99" s="94"/>
      <c r="G99" s="89"/>
      <c r="H99" s="89"/>
      <c r="I99" s="90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35">
      <c r="A100" s="29" t="s">
        <v>73</v>
      </c>
      <c r="B100" s="7"/>
      <c r="C100" s="9"/>
      <c r="D100" s="9"/>
      <c r="E100" s="95"/>
      <c r="F100" s="96"/>
      <c r="G100" s="89"/>
      <c r="H100" s="47"/>
      <c r="I100" s="90"/>
    </row>
    <row r="101" spans="1:20" x14ac:dyDescent="0.35">
      <c r="A101" s="29" t="s">
        <v>75</v>
      </c>
      <c r="B101" s="7"/>
      <c r="C101" s="9"/>
      <c r="D101" s="9"/>
      <c r="E101" s="95"/>
      <c r="F101" s="96"/>
      <c r="G101" s="47"/>
      <c r="H101" s="47"/>
      <c r="I101" s="90"/>
    </row>
    <row r="102" spans="1:20" x14ac:dyDescent="0.35">
      <c r="A102" s="29" t="s">
        <v>76</v>
      </c>
      <c r="B102" s="7"/>
      <c r="C102" s="9"/>
      <c r="D102" s="9"/>
      <c r="E102" s="95"/>
      <c r="F102" s="96"/>
      <c r="G102" s="47"/>
      <c r="H102" s="47"/>
      <c r="I102" s="90"/>
      <c r="L102" t="s">
        <v>80</v>
      </c>
    </row>
    <row r="103" spans="1:20" x14ac:dyDescent="0.35">
      <c r="A103" s="29" t="s">
        <v>77</v>
      </c>
      <c r="B103" s="7">
        <v>0.05</v>
      </c>
      <c r="C103" s="44">
        <v>1.96</v>
      </c>
      <c r="E103" s="95"/>
      <c r="F103" s="96"/>
      <c r="G103" s="89"/>
      <c r="H103" s="47"/>
      <c r="I103" s="90"/>
    </row>
    <row r="104" spans="1:20" x14ac:dyDescent="0.35">
      <c r="A104" s="29" t="s">
        <v>77</v>
      </c>
      <c r="B104" s="7">
        <v>1E-3</v>
      </c>
      <c r="C104" s="44">
        <v>3.09</v>
      </c>
      <c r="E104" s="95"/>
      <c r="F104" s="96"/>
      <c r="G104" s="89"/>
      <c r="H104" s="47"/>
      <c r="I104" s="90"/>
    </row>
    <row r="105" spans="1:20" x14ac:dyDescent="0.35">
      <c r="A105" s="29" t="s">
        <v>78</v>
      </c>
      <c r="B105" s="7"/>
      <c r="C105" s="9"/>
      <c r="D105" s="9"/>
      <c r="E105" s="95"/>
      <c r="F105" s="94"/>
      <c r="G105" s="89"/>
      <c r="H105" s="47"/>
      <c r="I105" s="90"/>
    </row>
    <row r="106" spans="1:20" x14ac:dyDescent="0.35">
      <c r="A106" s="29" t="s">
        <v>79</v>
      </c>
      <c r="B106" s="7"/>
      <c r="C106" s="9"/>
      <c r="D106" s="9"/>
      <c r="E106" s="95"/>
      <c r="F106" s="96"/>
      <c r="G106" s="89"/>
      <c r="H106" s="47"/>
      <c r="I106" s="90"/>
    </row>
    <row r="107" spans="1:20" x14ac:dyDescent="0.35">
      <c r="A107" s="29" t="s">
        <v>3</v>
      </c>
      <c r="B107" s="7"/>
      <c r="C107" s="9"/>
      <c r="D107" s="9"/>
      <c r="E107" s="95"/>
      <c r="F107" s="96"/>
      <c r="G107" s="89"/>
      <c r="H107" s="47"/>
      <c r="I107" s="90"/>
    </row>
    <row r="108" spans="1:20" x14ac:dyDescent="0.35">
      <c r="A108" s="29" t="s">
        <v>67</v>
      </c>
      <c r="B108" s="7" t="s">
        <v>10</v>
      </c>
      <c r="C108" s="9">
        <v>0.25</v>
      </c>
      <c r="D108" s="9"/>
      <c r="E108" s="95"/>
      <c r="F108" s="96"/>
      <c r="G108" s="89"/>
      <c r="H108" s="47"/>
      <c r="I108" s="90"/>
    </row>
    <row r="109" spans="1:20" ht="15" thickBot="1" x14ac:dyDescent="0.4">
      <c r="A109" s="29" t="s">
        <v>67</v>
      </c>
      <c r="B109" s="31" t="s">
        <v>11</v>
      </c>
      <c r="C109" s="32">
        <v>0.75</v>
      </c>
      <c r="D109" s="32"/>
      <c r="E109" s="97"/>
      <c r="F109" s="98"/>
      <c r="G109" s="99"/>
      <c r="H109" s="100"/>
      <c r="I109" s="101"/>
    </row>
    <row r="112" spans="1:20" x14ac:dyDescent="0.35">
      <c r="D112" s="11"/>
    </row>
    <row r="113" spans="4:4" x14ac:dyDescent="0.35">
      <c r="D113" s="11"/>
    </row>
    <row r="114" spans="4:4" x14ac:dyDescent="0.35">
      <c r="D114" s="11"/>
    </row>
    <row r="115" spans="4:4" x14ac:dyDescent="0.35">
      <c r="D115" s="11"/>
    </row>
    <row r="116" spans="4:4" x14ac:dyDescent="0.35">
      <c r="D116" s="11"/>
    </row>
    <row r="117" spans="4:4" x14ac:dyDescent="0.35">
      <c r="D117" s="11"/>
    </row>
    <row r="118" spans="4:4" x14ac:dyDescent="0.35">
      <c r="D118" s="11"/>
    </row>
    <row r="119" spans="4:4" x14ac:dyDescent="0.35">
      <c r="D119" s="11"/>
    </row>
    <row r="120" spans="4:4" x14ac:dyDescent="0.35">
      <c r="D120" s="11"/>
    </row>
    <row r="121" spans="4:4" x14ac:dyDescent="0.35">
      <c r="D121" s="11"/>
    </row>
    <row r="122" spans="4:4" x14ac:dyDescent="0.35">
      <c r="D122" s="11"/>
    </row>
    <row r="123" spans="4:4" x14ac:dyDescent="0.35">
      <c r="D123" s="11"/>
    </row>
    <row r="124" spans="4:4" x14ac:dyDescent="0.35">
      <c r="D124" s="11"/>
    </row>
    <row r="125" spans="4:4" x14ac:dyDescent="0.35">
      <c r="D125" s="11"/>
    </row>
    <row r="126" spans="4:4" x14ac:dyDescent="0.35">
      <c r="D126" s="11"/>
    </row>
    <row r="127" spans="4:4" x14ac:dyDescent="0.35">
      <c r="D127" s="11"/>
    </row>
    <row r="128" spans="4:4" x14ac:dyDescent="0.35">
      <c r="D128" s="11"/>
    </row>
    <row r="129" spans="4:4" x14ac:dyDescent="0.35">
      <c r="D129" s="11"/>
    </row>
    <row r="130" spans="4:4" x14ac:dyDescent="0.35">
      <c r="D130" s="11"/>
    </row>
    <row r="131" spans="4:4" x14ac:dyDescent="0.35">
      <c r="D131" s="11"/>
    </row>
    <row r="132" spans="4:4" x14ac:dyDescent="0.35">
      <c r="D132" s="11"/>
    </row>
    <row r="133" spans="4:4" x14ac:dyDescent="0.35">
      <c r="D133" s="11"/>
    </row>
    <row r="134" spans="4:4" x14ac:dyDescent="0.35">
      <c r="D134" s="11"/>
    </row>
    <row r="135" spans="4:4" x14ac:dyDescent="0.35">
      <c r="D135" s="11"/>
    </row>
    <row r="136" spans="4:4" x14ac:dyDescent="0.35">
      <c r="D136" s="11"/>
    </row>
    <row r="137" spans="4:4" x14ac:dyDescent="0.35">
      <c r="D137" s="11"/>
    </row>
    <row r="138" spans="4:4" x14ac:dyDescent="0.35">
      <c r="D138" s="11"/>
    </row>
    <row r="139" spans="4:4" x14ac:dyDescent="0.35">
      <c r="D139" s="11"/>
    </row>
    <row r="140" spans="4:4" x14ac:dyDescent="0.35">
      <c r="D140" s="11"/>
    </row>
    <row r="141" spans="4:4" x14ac:dyDescent="0.35">
      <c r="D141" s="11"/>
    </row>
    <row r="142" spans="4:4" x14ac:dyDescent="0.35">
      <c r="D142" s="11"/>
    </row>
    <row r="143" spans="4:4" x14ac:dyDescent="0.35">
      <c r="D143" s="11"/>
    </row>
    <row r="144" spans="4:4" x14ac:dyDescent="0.35">
      <c r="D144" s="11"/>
    </row>
    <row r="145" spans="4:4" x14ac:dyDescent="0.35">
      <c r="D145" s="11"/>
    </row>
    <row r="146" spans="4:4" x14ac:dyDescent="0.35">
      <c r="D146" s="11"/>
    </row>
    <row r="147" spans="4:4" x14ac:dyDescent="0.35">
      <c r="D147" s="11"/>
    </row>
    <row r="148" spans="4:4" x14ac:dyDescent="0.35">
      <c r="D148" s="11"/>
    </row>
    <row r="149" spans="4:4" x14ac:dyDescent="0.35">
      <c r="D149" s="11"/>
    </row>
    <row r="150" spans="4:4" x14ac:dyDescent="0.35">
      <c r="D150" s="11"/>
    </row>
    <row r="151" spans="4:4" x14ac:dyDescent="0.35">
      <c r="D151" s="11"/>
    </row>
    <row r="152" spans="4:4" x14ac:dyDescent="0.35">
      <c r="D152" s="11"/>
    </row>
    <row r="153" spans="4:4" x14ac:dyDescent="0.35">
      <c r="D153" s="11"/>
    </row>
    <row r="154" spans="4:4" x14ac:dyDescent="0.35">
      <c r="D154" s="11"/>
    </row>
    <row r="155" spans="4:4" x14ac:dyDescent="0.35">
      <c r="D155" s="11"/>
    </row>
    <row r="156" spans="4:4" x14ac:dyDescent="0.35">
      <c r="D156" s="11"/>
    </row>
    <row r="157" spans="4:4" x14ac:dyDescent="0.35">
      <c r="D157" s="11"/>
    </row>
    <row r="158" spans="4:4" x14ac:dyDescent="0.35">
      <c r="D158" s="11"/>
    </row>
    <row r="159" spans="4:4" x14ac:dyDescent="0.35">
      <c r="D159" s="11"/>
    </row>
    <row r="160" spans="4:4" x14ac:dyDescent="0.35">
      <c r="D160" s="11"/>
    </row>
    <row r="161" spans="4:4" x14ac:dyDescent="0.35">
      <c r="D161" s="11"/>
    </row>
    <row r="162" spans="4:4" x14ac:dyDescent="0.35">
      <c r="D162" s="11"/>
    </row>
    <row r="163" spans="4:4" x14ac:dyDescent="0.35">
      <c r="D163" s="11"/>
    </row>
    <row r="164" spans="4:4" x14ac:dyDescent="0.35">
      <c r="D164" s="11"/>
    </row>
    <row r="165" spans="4:4" x14ac:dyDescent="0.35">
      <c r="D165" s="11"/>
    </row>
    <row r="166" spans="4:4" x14ac:dyDescent="0.35">
      <c r="D166" s="11"/>
    </row>
    <row r="167" spans="4:4" x14ac:dyDescent="0.35">
      <c r="D167" s="11"/>
    </row>
    <row r="168" spans="4:4" x14ac:dyDescent="0.35">
      <c r="D168" s="11"/>
    </row>
    <row r="169" spans="4:4" x14ac:dyDescent="0.35">
      <c r="D169" s="11"/>
    </row>
    <row r="170" spans="4:4" x14ac:dyDescent="0.35">
      <c r="D170" s="11"/>
    </row>
    <row r="171" spans="4:4" x14ac:dyDescent="0.35">
      <c r="D171" s="11"/>
    </row>
    <row r="172" spans="4:4" x14ac:dyDescent="0.35">
      <c r="D172" s="11"/>
    </row>
    <row r="173" spans="4:4" x14ac:dyDescent="0.35">
      <c r="D173" s="11"/>
    </row>
    <row r="174" spans="4:4" x14ac:dyDescent="0.35">
      <c r="D174" s="11"/>
    </row>
    <row r="175" spans="4:4" x14ac:dyDescent="0.35">
      <c r="D175" s="11"/>
    </row>
    <row r="176" spans="4:4" x14ac:dyDescent="0.35">
      <c r="D176" s="11"/>
    </row>
    <row r="177" spans="4:4" x14ac:dyDescent="0.35">
      <c r="D177" s="11"/>
    </row>
    <row r="178" spans="4:4" x14ac:dyDescent="0.35">
      <c r="D178" s="11"/>
    </row>
    <row r="179" spans="4:4" x14ac:dyDescent="0.35">
      <c r="D179" s="11"/>
    </row>
    <row r="180" spans="4:4" x14ac:dyDescent="0.35">
      <c r="D180" s="11"/>
    </row>
    <row r="181" spans="4:4" x14ac:dyDescent="0.35">
      <c r="D181" s="11"/>
    </row>
    <row r="182" spans="4:4" x14ac:dyDescent="0.35">
      <c r="D182" s="11"/>
    </row>
    <row r="183" spans="4:4" x14ac:dyDescent="0.35">
      <c r="D183" s="11"/>
    </row>
    <row r="184" spans="4:4" x14ac:dyDescent="0.35">
      <c r="D184" s="11"/>
    </row>
    <row r="185" spans="4:4" x14ac:dyDescent="0.35">
      <c r="D185" s="11"/>
    </row>
    <row r="186" spans="4:4" x14ac:dyDescent="0.35">
      <c r="D186" s="11"/>
    </row>
    <row r="187" spans="4:4" x14ac:dyDescent="0.35">
      <c r="D187" s="11"/>
    </row>
    <row r="188" spans="4:4" x14ac:dyDescent="0.35">
      <c r="D188" s="11"/>
    </row>
    <row r="189" spans="4:4" x14ac:dyDescent="0.35">
      <c r="D189" s="11"/>
    </row>
    <row r="190" spans="4:4" x14ac:dyDescent="0.35">
      <c r="D190" s="11"/>
    </row>
    <row r="191" spans="4:4" x14ac:dyDescent="0.35">
      <c r="D191" s="11"/>
    </row>
    <row r="192" spans="4:4" x14ac:dyDescent="0.35">
      <c r="D192" s="11"/>
    </row>
    <row r="193" spans="4:4" x14ac:dyDescent="0.35">
      <c r="D193" s="11"/>
    </row>
    <row r="194" spans="4:4" x14ac:dyDescent="0.35">
      <c r="D194" s="11"/>
    </row>
  </sheetData>
  <sortState ref="B13:P75">
    <sortCondition ref="C13:C75"/>
  </sortState>
  <conditionalFormatting sqref="E112:E145">
    <cfRule type="top10" dxfId="0" priority="1" percent="1" rank="10"/>
  </conditionalFormatting>
  <hyperlinks>
    <hyperlink ref="B4" r:id="rId1" display="https://exceltown.com/navody/pokrocila-analyza-regrese-korelace/percentily-a-prace-s-nimi/"/>
    <hyperlink ref="B2" r:id="rId2" display="https://www.chmi.cz/historicka-data/pocasi/zakladni-informace"/>
    <hyperlink ref="B3" r:id="rId3" display="https://www.chmi.cz/historicka-data/pocasi/uzemni-teploty"/>
  </hyperlinks>
  <pageMargins left="0.7" right="0.7" top="0.78740157499999996" bottom="0.78740157499999996" header="0.3" footer="0.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7"/>
  <sheetViews>
    <sheetView topLeftCell="I27" workbookViewId="0">
      <selection activeCell="N8" sqref="N8"/>
    </sheetView>
  </sheetViews>
  <sheetFormatPr defaultRowHeight="14.5" x14ac:dyDescent="0.35"/>
  <cols>
    <col min="2" max="2" width="13.1796875" customWidth="1"/>
    <col min="3" max="3" width="9.36328125" bestFit="1" customWidth="1"/>
    <col min="4" max="4" width="11.26953125" bestFit="1" customWidth="1"/>
    <col min="5" max="5" width="16" bestFit="1" customWidth="1"/>
    <col min="6" max="6" width="11.453125" customWidth="1"/>
    <col min="10" max="10" width="9.453125" bestFit="1" customWidth="1"/>
    <col min="14" max="14" width="10.453125" bestFit="1" customWidth="1"/>
    <col min="15" max="15" width="9.90625" customWidth="1"/>
    <col min="17" max="17" width="18.453125" customWidth="1"/>
    <col min="18" max="18" width="12.81640625" customWidth="1"/>
    <col min="19" max="19" width="12.1796875" customWidth="1"/>
    <col min="20" max="20" width="10.81640625" customWidth="1"/>
    <col min="23" max="23" width="10.7265625" customWidth="1"/>
    <col min="27" max="27" width="11.7265625" customWidth="1"/>
    <col min="30" max="30" width="34" bestFit="1" customWidth="1"/>
  </cols>
  <sheetData>
    <row r="1" spans="1:25" x14ac:dyDescent="0.35">
      <c r="A1" s="66" t="s">
        <v>81</v>
      </c>
      <c r="X1" s="3"/>
    </row>
    <row r="2" spans="1:25" x14ac:dyDescent="0.35">
      <c r="A2" s="4"/>
      <c r="U2" s="4" t="s">
        <v>91</v>
      </c>
      <c r="X2" s="3"/>
    </row>
    <row r="3" spans="1:25" x14ac:dyDescent="0.35">
      <c r="A3" t="s">
        <v>27</v>
      </c>
      <c r="B3" s="3" t="s">
        <v>28</v>
      </c>
      <c r="I3" s="4"/>
      <c r="W3" s="3" t="s">
        <v>31</v>
      </c>
    </row>
    <row r="4" spans="1:25" x14ac:dyDescent="0.35">
      <c r="B4" s="3"/>
      <c r="I4" s="4"/>
      <c r="V4" t="s">
        <v>92</v>
      </c>
      <c r="Y4" s="3" t="s">
        <v>0</v>
      </c>
    </row>
    <row r="5" spans="1:25" x14ac:dyDescent="0.35">
      <c r="A5" s="4" t="s">
        <v>68</v>
      </c>
      <c r="B5" t="s">
        <v>44</v>
      </c>
      <c r="N5" t="s">
        <v>90</v>
      </c>
      <c r="R5" t="s">
        <v>114</v>
      </c>
      <c r="U5" t="s">
        <v>93</v>
      </c>
    </row>
    <row r="6" spans="1:25" ht="15" thickBot="1" x14ac:dyDescent="0.4">
      <c r="A6" s="4"/>
      <c r="U6" t="s">
        <v>30</v>
      </c>
      <c r="V6" t="s">
        <v>29</v>
      </c>
    </row>
    <row r="7" spans="1:25" x14ac:dyDescent="0.35">
      <c r="A7" s="4"/>
      <c r="B7" s="78"/>
      <c r="C7" s="73"/>
      <c r="D7" s="73"/>
      <c r="E7" s="73" t="s">
        <v>83</v>
      </c>
      <c r="F7" s="73"/>
      <c r="G7" s="73"/>
      <c r="H7" s="73"/>
      <c r="I7" s="73"/>
      <c r="J7" s="73"/>
      <c r="K7" s="73"/>
      <c r="L7" s="74"/>
      <c r="N7" s="4" t="s">
        <v>115</v>
      </c>
      <c r="U7">
        <v>38</v>
      </c>
      <c r="V7">
        <v>36.1</v>
      </c>
    </row>
    <row r="8" spans="1:25" x14ac:dyDescent="0.35">
      <c r="B8" s="63"/>
      <c r="C8" s="69" t="s">
        <v>82</v>
      </c>
      <c r="D8" s="70" t="s">
        <v>84</v>
      </c>
      <c r="E8" s="60"/>
      <c r="F8" s="60"/>
      <c r="G8" s="60"/>
      <c r="H8" s="60"/>
      <c r="I8" s="60"/>
      <c r="J8" s="60"/>
      <c r="K8" s="60" t="s">
        <v>85</v>
      </c>
      <c r="L8" s="30"/>
      <c r="U8">
        <v>43.7</v>
      </c>
      <c r="V8">
        <v>49.2</v>
      </c>
    </row>
    <row r="9" spans="1:25" ht="15" thickBot="1" x14ac:dyDescent="0.4">
      <c r="B9" s="65" t="s">
        <v>1</v>
      </c>
      <c r="C9" s="77"/>
      <c r="D9" s="76"/>
      <c r="E9" s="76"/>
      <c r="F9" s="76"/>
      <c r="G9" s="76"/>
      <c r="H9" s="34"/>
      <c r="I9" s="34"/>
      <c r="J9" s="34"/>
      <c r="K9" s="34" t="s">
        <v>12</v>
      </c>
      <c r="L9" s="35" t="s">
        <v>13</v>
      </c>
      <c r="U9">
        <v>45.2</v>
      </c>
      <c r="V9">
        <v>51.7</v>
      </c>
    </row>
    <row r="10" spans="1:25" x14ac:dyDescent="0.35">
      <c r="B10" s="63">
        <v>1</v>
      </c>
      <c r="C10" s="60">
        <v>1961</v>
      </c>
      <c r="D10" s="61">
        <v>7.9416666666666673</v>
      </c>
      <c r="E10" s="107"/>
      <c r="F10" s="108"/>
      <c r="G10" s="109"/>
      <c r="H10" s="110"/>
      <c r="I10" s="111"/>
      <c r="J10" s="110"/>
      <c r="K10" s="110"/>
      <c r="L10" s="90"/>
      <c r="U10">
        <v>46</v>
      </c>
      <c r="V10">
        <v>53.9</v>
      </c>
    </row>
    <row r="11" spans="1:25" x14ac:dyDescent="0.35">
      <c r="B11" s="63">
        <v>2</v>
      </c>
      <c r="C11" s="60">
        <v>1962</v>
      </c>
      <c r="D11" s="61">
        <v>6.3083333333333336</v>
      </c>
      <c r="E11" s="107"/>
      <c r="F11" s="108"/>
      <c r="G11" s="109"/>
      <c r="H11" s="110"/>
      <c r="I11" s="111"/>
      <c r="J11" s="110"/>
      <c r="K11" s="110"/>
      <c r="L11" s="90"/>
      <c r="U11">
        <v>41.3</v>
      </c>
      <c r="V11">
        <v>43</v>
      </c>
    </row>
    <row r="12" spans="1:25" x14ac:dyDescent="0.35">
      <c r="B12" s="63">
        <v>3</v>
      </c>
      <c r="C12" s="60">
        <v>1963</v>
      </c>
      <c r="D12" s="61">
        <v>6.450000000000002</v>
      </c>
      <c r="E12" s="107"/>
      <c r="F12" s="108"/>
      <c r="G12" s="109"/>
      <c r="H12" s="110"/>
      <c r="I12" s="111"/>
      <c r="J12" s="110"/>
      <c r="K12" s="110"/>
      <c r="L12" s="90"/>
      <c r="U12">
        <v>48.1</v>
      </c>
      <c r="V12">
        <v>59</v>
      </c>
    </row>
    <row r="13" spans="1:25" x14ac:dyDescent="0.35">
      <c r="B13" s="63">
        <v>4</v>
      </c>
      <c r="C13" s="60">
        <v>1964</v>
      </c>
      <c r="D13" s="61">
        <v>6.95</v>
      </c>
      <c r="E13" s="107"/>
      <c r="F13" s="108"/>
      <c r="G13" s="109"/>
      <c r="H13" s="110"/>
      <c r="I13" s="111"/>
      <c r="J13" s="110"/>
      <c r="K13" s="110"/>
      <c r="L13" s="90"/>
      <c r="U13">
        <v>49.8</v>
      </c>
      <c r="V13">
        <v>62.1</v>
      </c>
    </row>
    <row r="14" spans="1:25" x14ac:dyDescent="0.35">
      <c r="B14" s="63">
        <v>5</v>
      </c>
      <c r="C14" s="60">
        <v>1965</v>
      </c>
      <c r="D14" s="61">
        <v>6.3750000000000009</v>
      </c>
      <c r="E14" s="107"/>
      <c r="F14" s="108"/>
      <c r="G14" s="109"/>
      <c r="H14" s="110"/>
      <c r="I14" s="111"/>
      <c r="J14" s="110"/>
      <c r="K14" s="110"/>
      <c r="L14" s="90"/>
      <c r="U14">
        <v>51.8</v>
      </c>
      <c r="V14">
        <v>67</v>
      </c>
    </row>
    <row r="15" spans="1:25" x14ac:dyDescent="0.35">
      <c r="B15" s="63">
        <v>6</v>
      </c>
      <c r="C15" s="60">
        <v>1966</v>
      </c>
      <c r="D15" s="61">
        <v>7.9000000000000012</v>
      </c>
      <c r="E15" s="107"/>
      <c r="F15" s="108"/>
      <c r="G15" s="109"/>
      <c r="H15" s="110"/>
      <c r="I15" s="111"/>
      <c r="J15" s="110"/>
      <c r="K15" s="110"/>
      <c r="L15" s="90"/>
    </row>
    <row r="16" spans="1:25" x14ac:dyDescent="0.35">
      <c r="B16" s="63">
        <v>7</v>
      </c>
      <c r="C16" s="60">
        <v>1967</v>
      </c>
      <c r="D16" s="61">
        <v>7.9999999999999991</v>
      </c>
      <c r="E16" s="107"/>
      <c r="F16" s="108"/>
      <c r="G16" s="109"/>
      <c r="H16" s="110"/>
      <c r="I16" s="111"/>
      <c r="J16" s="110"/>
      <c r="K16" s="110"/>
      <c r="L16" s="90"/>
    </row>
    <row r="17" spans="2:22" x14ac:dyDescent="0.35">
      <c r="B17" s="63">
        <v>8</v>
      </c>
      <c r="C17" s="60">
        <v>1968</v>
      </c>
      <c r="D17" s="61">
        <v>7.3166666666666664</v>
      </c>
      <c r="E17" s="107"/>
      <c r="F17" s="108"/>
      <c r="G17" s="109"/>
      <c r="H17" s="110"/>
      <c r="I17" s="111"/>
      <c r="J17" s="110"/>
      <c r="K17" s="110"/>
      <c r="L17" s="90"/>
      <c r="U17">
        <f t="array" ref="U17:V21">LINEST(U7:U14,V7:V14,TRUE,TRUE)</f>
        <v>0.44546354936807736</v>
      </c>
      <c r="V17">
        <v>21.989297770833925</v>
      </c>
    </row>
    <row r="18" spans="2:22" x14ac:dyDescent="0.35">
      <c r="B18" s="63">
        <v>9</v>
      </c>
      <c r="C18" s="60">
        <v>1969</v>
      </c>
      <c r="D18" s="61">
        <v>6.8916666666666666</v>
      </c>
      <c r="E18" s="107"/>
      <c r="F18" s="108"/>
      <c r="G18" s="109"/>
      <c r="H18" s="110"/>
      <c r="I18" s="111"/>
      <c r="J18" s="110"/>
      <c r="K18" s="110"/>
      <c r="L18" s="90"/>
      <c r="U18">
        <v>6.0348833933476318E-3</v>
      </c>
      <c r="V18">
        <v>0.32342527333801452</v>
      </c>
    </row>
    <row r="19" spans="2:22" x14ac:dyDescent="0.35">
      <c r="B19" s="63">
        <v>10</v>
      </c>
      <c r="C19" s="60">
        <v>1970</v>
      </c>
      <c r="D19" s="61">
        <v>6.8500000000000014</v>
      </c>
      <c r="E19" s="107"/>
      <c r="F19" s="108"/>
      <c r="G19" s="109"/>
      <c r="H19" s="110"/>
      <c r="I19" s="111"/>
      <c r="J19" s="110"/>
      <c r="K19" s="110"/>
      <c r="L19" s="90"/>
      <c r="U19">
        <v>0.99890001518484661</v>
      </c>
      <c r="V19">
        <v>0.16157942450746718</v>
      </c>
    </row>
    <row r="20" spans="2:22" x14ac:dyDescent="0.35">
      <c r="B20" s="63">
        <v>11</v>
      </c>
      <c r="C20" s="60">
        <v>1971</v>
      </c>
      <c r="D20" s="61">
        <v>7.4583333333333321</v>
      </c>
      <c r="E20" s="107"/>
      <c r="F20" s="108"/>
      <c r="G20" s="109"/>
      <c r="H20" s="110"/>
      <c r="I20" s="111"/>
      <c r="J20" s="110"/>
      <c r="K20" s="110"/>
      <c r="L20" s="90"/>
      <c r="U20">
        <v>5448.6207523445837</v>
      </c>
      <c r="V20">
        <v>6</v>
      </c>
    </row>
    <row r="21" spans="2:22" x14ac:dyDescent="0.35">
      <c r="B21" s="63">
        <v>12</v>
      </c>
      <c r="C21" s="60">
        <v>1972</v>
      </c>
      <c r="D21" s="61">
        <v>7.2083333333333348</v>
      </c>
      <c r="E21" s="107"/>
      <c r="F21" s="108"/>
      <c r="G21" s="109"/>
      <c r="H21" s="110"/>
      <c r="I21" s="111"/>
      <c r="J21" s="110"/>
      <c r="K21" s="110"/>
      <c r="L21" s="90"/>
      <c r="U21">
        <v>142.25210253745499</v>
      </c>
      <c r="V21">
        <v>0.15664746254498568</v>
      </c>
    </row>
    <row r="22" spans="2:22" x14ac:dyDescent="0.35">
      <c r="B22" s="63">
        <v>13</v>
      </c>
      <c r="C22" s="60">
        <v>1973</v>
      </c>
      <c r="D22" s="61">
        <v>7.2166666666666677</v>
      </c>
      <c r="E22" s="107"/>
      <c r="F22" s="108"/>
      <c r="G22" s="109"/>
      <c r="H22" s="110"/>
      <c r="I22" s="111"/>
      <c r="J22" s="110"/>
      <c r="K22" s="110"/>
      <c r="L22" s="90"/>
    </row>
    <row r="23" spans="2:22" x14ac:dyDescent="0.35">
      <c r="B23" s="63">
        <v>14</v>
      </c>
      <c r="C23" s="60">
        <v>1974</v>
      </c>
      <c r="D23" s="61">
        <v>7.9583333333333321</v>
      </c>
      <c r="E23" s="107"/>
      <c r="F23" s="108"/>
      <c r="G23" s="109"/>
      <c r="H23" s="110"/>
      <c r="I23" s="111"/>
      <c r="J23" s="110"/>
      <c r="K23" s="110"/>
      <c r="L23" s="90"/>
    </row>
    <row r="24" spans="2:22" x14ac:dyDescent="0.35">
      <c r="B24" s="63">
        <v>15</v>
      </c>
      <c r="C24" s="60">
        <v>1975</v>
      </c>
      <c r="D24" s="61">
        <v>8</v>
      </c>
      <c r="E24" s="107"/>
      <c r="F24" s="108"/>
      <c r="G24" s="109"/>
      <c r="H24" s="110"/>
      <c r="I24" s="111"/>
      <c r="J24" s="110"/>
      <c r="K24" s="110"/>
      <c r="L24" s="90"/>
    </row>
    <row r="25" spans="2:22" x14ac:dyDescent="0.35">
      <c r="B25" s="63">
        <v>16</v>
      </c>
      <c r="C25" s="60">
        <v>1976</v>
      </c>
      <c r="D25" s="61">
        <v>7.3333333333333321</v>
      </c>
      <c r="E25" s="107"/>
      <c r="F25" s="108"/>
      <c r="G25" s="109"/>
      <c r="H25" s="110"/>
      <c r="I25" s="111"/>
      <c r="J25" s="110"/>
      <c r="K25" s="110"/>
      <c r="L25" s="90"/>
    </row>
    <row r="26" spans="2:22" x14ac:dyDescent="0.35">
      <c r="B26" s="63">
        <v>17</v>
      </c>
      <c r="C26" s="60">
        <v>1977</v>
      </c>
      <c r="D26" s="61">
        <v>7.625</v>
      </c>
      <c r="E26" s="107"/>
      <c r="F26" s="108"/>
      <c r="G26" s="109"/>
      <c r="H26" s="110"/>
      <c r="I26" s="111"/>
      <c r="J26" s="110"/>
      <c r="K26" s="110"/>
      <c r="L26" s="90"/>
      <c r="N26" t="s">
        <v>14</v>
      </c>
      <c r="P26" s="47"/>
    </row>
    <row r="27" spans="2:22" ht="16.149999999999999" customHeight="1" x14ac:dyDescent="0.35">
      <c r="B27" s="63">
        <v>18</v>
      </c>
      <c r="C27" s="60">
        <v>1978</v>
      </c>
      <c r="D27" s="61">
        <v>6.7416666666666671</v>
      </c>
      <c r="E27" s="107"/>
      <c r="F27" s="108"/>
      <c r="G27" s="109"/>
      <c r="H27" s="110"/>
      <c r="I27" s="111"/>
      <c r="J27" s="110"/>
      <c r="K27" s="110"/>
      <c r="L27" s="90"/>
      <c r="N27" t="s">
        <v>16</v>
      </c>
      <c r="P27" s="47"/>
      <c r="R27" t="s">
        <v>15</v>
      </c>
      <c r="S27" s="47"/>
      <c r="T27" s="47"/>
    </row>
    <row r="28" spans="2:22" x14ac:dyDescent="0.35">
      <c r="B28" s="63">
        <v>19</v>
      </c>
      <c r="C28" s="60">
        <v>1979</v>
      </c>
      <c r="D28" s="61">
        <v>7.1999999999999993</v>
      </c>
      <c r="E28" s="107"/>
      <c r="F28" s="108"/>
      <c r="G28" s="109"/>
      <c r="H28" s="110"/>
      <c r="I28" s="111"/>
      <c r="J28" s="110"/>
      <c r="K28" s="110"/>
      <c r="L28" s="90"/>
      <c r="S28" s="47"/>
      <c r="T28" s="47"/>
    </row>
    <row r="29" spans="2:22" x14ac:dyDescent="0.35">
      <c r="B29" s="63">
        <v>20</v>
      </c>
      <c r="C29" s="60">
        <v>1980</v>
      </c>
      <c r="D29" s="61">
        <v>6.3</v>
      </c>
      <c r="E29" s="107"/>
      <c r="F29" s="108"/>
      <c r="G29" s="109"/>
      <c r="H29" s="110"/>
      <c r="I29" s="111"/>
      <c r="J29" s="110"/>
      <c r="K29" s="110"/>
      <c r="L29" s="90"/>
      <c r="S29" s="47"/>
      <c r="T29" s="47"/>
    </row>
    <row r="30" spans="2:22" x14ac:dyDescent="0.35">
      <c r="B30" s="63">
        <v>21</v>
      </c>
      <c r="C30" s="60">
        <v>1981</v>
      </c>
      <c r="D30" s="61">
        <v>7.4333333333333336</v>
      </c>
      <c r="E30" s="107"/>
      <c r="F30" s="108"/>
      <c r="G30" s="109"/>
      <c r="H30" s="110"/>
      <c r="I30" s="111"/>
      <c r="J30" s="110"/>
      <c r="K30" s="110"/>
      <c r="L30" s="90"/>
      <c r="N30" t="s">
        <v>17</v>
      </c>
      <c r="O30" s="47"/>
      <c r="S30" s="47"/>
      <c r="T30" s="47"/>
    </row>
    <row r="31" spans="2:22" x14ac:dyDescent="0.35">
      <c r="B31" s="63">
        <v>22</v>
      </c>
      <c r="C31" s="60">
        <v>1982</v>
      </c>
      <c r="D31" s="61">
        <v>7.8166666666666664</v>
      </c>
      <c r="E31" s="107"/>
      <c r="F31" s="108"/>
      <c r="G31" s="109"/>
      <c r="H31" s="110"/>
      <c r="I31" s="111"/>
      <c r="J31" s="110"/>
      <c r="K31" s="110"/>
      <c r="L31" s="90"/>
      <c r="N31" s="40" t="s">
        <v>18</v>
      </c>
      <c r="O31" s="47"/>
      <c r="S31" s="47"/>
      <c r="T31" s="47"/>
    </row>
    <row r="32" spans="2:22" x14ac:dyDescent="0.35">
      <c r="B32" s="63">
        <v>23</v>
      </c>
      <c r="C32" s="60">
        <v>1983</v>
      </c>
      <c r="D32" s="61">
        <v>8.1833333333333318</v>
      </c>
      <c r="E32" s="107"/>
      <c r="F32" s="108"/>
      <c r="G32" s="109"/>
      <c r="H32" s="110"/>
      <c r="I32" s="111"/>
      <c r="J32" s="110"/>
      <c r="K32" s="110"/>
      <c r="L32" s="90"/>
    </row>
    <row r="33" spans="2:28" x14ac:dyDescent="0.35">
      <c r="B33" s="63">
        <v>24</v>
      </c>
      <c r="C33" s="60">
        <v>1984</v>
      </c>
      <c r="D33" s="61">
        <v>7.0333333333333314</v>
      </c>
      <c r="E33" s="107"/>
      <c r="F33" s="108"/>
      <c r="G33" s="109"/>
      <c r="H33" s="110"/>
      <c r="I33" s="111"/>
      <c r="J33" s="110"/>
      <c r="K33" s="110"/>
      <c r="L33" s="90"/>
    </row>
    <row r="34" spans="2:28" x14ac:dyDescent="0.35">
      <c r="B34" s="63">
        <v>25</v>
      </c>
      <c r="C34" s="60">
        <v>1985</v>
      </c>
      <c r="D34" s="61">
        <v>6.4499999999999993</v>
      </c>
      <c r="E34" s="107"/>
      <c r="F34" s="108"/>
      <c r="G34" s="109"/>
      <c r="H34" s="110"/>
      <c r="I34" s="111"/>
      <c r="J34" s="110"/>
      <c r="K34" s="110"/>
      <c r="L34" s="90"/>
    </row>
    <row r="35" spans="2:28" x14ac:dyDescent="0.35">
      <c r="B35" s="63">
        <v>26</v>
      </c>
      <c r="C35" s="60">
        <v>1986</v>
      </c>
      <c r="D35" s="61">
        <v>7.1583333333333341</v>
      </c>
      <c r="E35" s="107"/>
      <c r="F35" s="108"/>
      <c r="G35" s="109"/>
      <c r="H35" s="110"/>
      <c r="I35" s="111"/>
      <c r="J35" s="110"/>
      <c r="K35" s="110"/>
      <c r="L35" s="90"/>
    </row>
    <row r="36" spans="2:28" x14ac:dyDescent="0.35">
      <c r="B36" s="63">
        <v>27</v>
      </c>
      <c r="C36" s="60">
        <v>1987</v>
      </c>
      <c r="D36" s="61">
        <v>6.6083333333333334</v>
      </c>
      <c r="E36" s="107"/>
      <c r="F36" s="108"/>
      <c r="G36" s="109"/>
      <c r="H36" s="110"/>
      <c r="I36" s="111"/>
      <c r="J36" s="110"/>
      <c r="K36" s="110"/>
      <c r="L36" s="90"/>
    </row>
    <row r="37" spans="2:28" x14ac:dyDescent="0.35">
      <c r="B37" s="63">
        <v>28</v>
      </c>
      <c r="C37" s="60">
        <v>1988</v>
      </c>
      <c r="D37" s="61">
        <v>7.9333333333333327</v>
      </c>
      <c r="E37" s="107"/>
      <c r="F37" s="108"/>
      <c r="G37" s="109"/>
      <c r="H37" s="110"/>
      <c r="I37" s="111"/>
      <c r="J37" s="110"/>
      <c r="K37" s="110"/>
      <c r="L37" s="90"/>
      <c r="P37" s="119"/>
      <c r="S37" s="47"/>
      <c r="V37" s="47"/>
    </row>
    <row r="38" spans="2:28" x14ac:dyDescent="0.35">
      <c r="B38" s="63">
        <v>29</v>
      </c>
      <c r="C38" s="60">
        <v>1989</v>
      </c>
      <c r="D38" s="61">
        <v>8.3666666666666654</v>
      </c>
      <c r="E38" s="107"/>
      <c r="F38" s="108"/>
      <c r="G38" s="109"/>
      <c r="H38" s="110"/>
      <c r="I38" s="111"/>
      <c r="J38" s="110"/>
      <c r="K38" s="110"/>
      <c r="L38" s="90"/>
      <c r="R38" t="s">
        <v>19</v>
      </c>
      <c r="S38" s="47"/>
    </row>
    <row r="39" spans="2:28" x14ac:dyDescent="0.35">
      <c r="B39" s="63">
        <v>30</v>
      </c>
      <c r="C39" s="60">
        <v>1990</v>
      </c>
      <c r="D39" s="61">
        <v>8.3416666666666668</v>
      </c>
      <c r="E39" s="107"/>
      <c r="F39" s="108"/>
      <c r="G39" s="109"/>
      <c r="H39" s="110"/>
      <c r="I39" s="111"/>
      <c r="J39" s="110"/>
      <c r="K39" s="110"/>
      <c r="L39" s="90"/>
    </row>
    <row r="40" spans="2:28" x14ac:dyDescent="0.35">
      <c r="B40" s="63">
        <v>31</v>
      </c>
      <c r="C40" s="60">
        <v>1991</v>
      </c>
      <c r="D40" s="61">
        <v>7.166666666666667</v>
      </c>
      <c r="E40" s="107"/>
      <c r="F40" s="108"/>
      <c r="G40" s="109"/>
      <c r="H40" s="110"/>
      <c r="I40" s="111"/>
      <c r="J40" s="110"/>
      <c r="K40" s="110"/>
      <c r="L40" s="90"/>
    </row>
    <row r="41" spans="2:28" x14ac:dyDescent="0.35">
      <c r="B41" s="63">
        <v>32</v>
      </c>
      <c r="C41" s="60">
        <v>1992</v>
      </c>
      <c r="D41" s="61">
        <v>8.5666666666666664</v>
      </c>
      <c r="E41" s="107"/>
      <c r="F41" s="108"/>
      <c r="G41" s="109"/>
      <c r="H41" s="110"/>
      <c r="I41" s="111"/>
      <c r="J41" s="110"/>
      <c r="K41" s="110"/>
      <c r="L41" s="90"/>
    </row>
    <row r="42" spans="2:28" x14ac:dyDescent="0.35">
      <c r="B42" s="63">
        <v>33</v>
      </c>
      <c r="C42" s="60">
        <v>1993</v>
      </c>
      <c r="D42" s="61">
        <v>7.6083333333333343</v>
      </c>
      <c r="E42" s="107"/>
      <c r="F42" s="108"/>
      <c r="G42" s="109"/>
      <c r="H42" s="110"/>
      <c r="I42" s="111"/>
      <c r="J42" s="110"/>
      <c r="K42" s="110"/>
      <c r="L42" s="90"/>
    </row>
    <row r="43" spans="2:28" x14ac:dyDescent="0.35">
      <c r="B43" s="63">
        <v>34</v>
      </c>
      <c r="C43" s="60">
        <v>1994</v>
      </c>
      <c r="D43" s="61">
        <v>8.8916666666666675</v>
      </c>
      <c r="E43" s="107"/>
      <c r="F43" s="108"/>
      <c r="G43" s="109"/>
      <c r="H43" s="110"/>
      <c r="I43" s="111"/>
      <c r="J43" s="110"/>
      <c r="K43" s="110"/>
      <c r="L43" s="90"/>
      <c r="Q43" s="39" t="s">
        <v>20</v>
      </c>
      <c r="R43" s="47"/>
      <c r="W43" s="39" t="s">
        <v>20</v>
      </c>
      <c r="X43" s="47"/>
    </row>
    <row r="44" spans="2:28" x14ac:dyDescent="0.35">
      <c r="B44" s="63">
        <v>35</v>
      </c>
      <c r="C44" s="60">
        <v>1995</v>
      </c>
      <c r="D44" s="61">
        <v>7.8583333333333343</v>
      </c>
      <c r="E44" s="107"/>
      <c r="F44" s="108"/>
      <c r="G44" s="109"/>
      <c r="H44" s="110"/>
      <c r="I44" s="111"/>
      <c r="J44" s="110"/>
      <c r="K44" s="110"/>
      <c r="L44" s="90"/>
    </row>
    <row r="45" spans="2:28" x14ac:dyDescent="0.35">
      <c r="B45" s="63">
        <v>36</v>
      </c>
      <c r="C45" s="60">
        <v>1996</v>
      </c>
      <c r="D45" s="61">
        <v>6.2666666666666666</v>
      </c>
      <c r="E45" s="107"/>
      <c r="F45" s="108"/>
      <c r="G45" s="109"/>
      <c r="H45" s="110"/>
      <c r="I45" s="111"/>
      <c r="J45" s="110"/>
      <c r="K45" s="110"/>
      <c r="L45" s="90"/>
    </row>
    <row r="46" spans="2:28" x14ac:dyDescent="0.35">
      <c r="B46" s="63">
        <v>37</v>
      </c>
      <c r="C46" s="60">
        <v>1997</v>
      </c>
      <c r="D46" s="61">
        <v>7.575000000000002</v>
      </c>
      <c r="E46" s="107"/>
      <c r="F46" s="108"/>
      <c r="G46" s="109"/>
      <c r="H46" s="110"/>
      <c r="I46" s="111"/>
      <c r="J46" s="110"/>
      <c r="K46" s="110"/>
      <c r="L46" s="90"/>
    </row>
    <row r="47" spans="2:28" x14ac:dyDescent="0.35">
      <c r="B47" s="63">
        <v>38</v>
      </c>
      <c r="C47" s="60">
        <v>1998</v>
      </c>
      <c r="D47" s="61">
        <v>8.1499999999999986</v>
      </c>
      <c r="E47" s="107"/>
      <c r="F47" s="108"/>
      <c r="G47" s="109"/>
      <c r="H47" s="110"/>
      <c r="I47" s="111"/>
      <c r="J47" s="110"/>
      <c r="K47" s="110"/>
      <c r="L47" s="90"/>
      <c r="Z47" t="s">
        <v>94</v>
      </c>
    </row>
    <row r="48" spans="2:28" x14ac:dyDescent="0.35">
      <c r="B48" s="63">
        <v>39</v>
      </c>
      <c r="C48" s="60">
        <v>1999</v>
      </c>
      <c r="D48" s="61">
        <v>8.35</v>
      </c>
      <c r="E48" s="107"/>
      <c r="F48" s="108"/>
      <c r="G48" s="109"/>
      <c r="H48" s="110"/>
      <c r="I48" s="111"/>
      <c r="J48" s="110"/>
      <c r="K48" s="110"/>
      <c r="L48" s="90"/>
      <c r="AA48" t="s">
        <v>95</v>
      </c>
      <c r="AB48" s="46">
        <f>_xlfn.T.INV.2T(0.05,63-2)</f>
        <v>1.9996235849949404</v>
      </c>
    </row>
    <row r="49" spans="2:28" x14ac:dyDescent="0.35">
      <c r="B49" s="63">
        <v>40</v>
      </c>
      <c r="C49" s="60">
        <v>2000</v>
      </c>
      <c r="D49" s="61">
        <v>9.1083333333333325</v>
      </c>
      <c r="E49" s="107"/>
      <c r="F49" s="108"/>
      <c r="G49" s="109"/>
      <c r="H49" s="110"/>
      <c r="I49" s="111"/>
      <c r="J49" s="110"/>
      <c r="K49" s="110"/>
      <c r="L49" s="90"/>
      <c r="N49" s="4" t="s">
        <v>96</v>
      </c>
      <c r="Z49" s="45"/>
      <c r="AA49" t="s">
        <v>95</v>
      </c>
      <c r="AB49" s="46">
        <f>_xlfn.T.INV.2T(0.001,63-2)</f>
        <v>3.4572937088704121</v>
      </c>
    </row>
    <row r="50" spans="2:28" x14ac:dyDescent="0.35">
      <c r="B50" s="63">
        <v>41</v>
      </c>
      <c r="C50" s="60">
        <v>2001</v>
      </c>
      <c r="D50" s="61">
        <v>7.8083333333333327</v>
      </c>
      <c r="E50" s="107"/>
      <c r="F50" s="108"/>
      <c r="G50" s="109"/>
      <c r="H50" s="110"/>
      <c r="I50" s="111"/>
      <c r="J50" s="110"/>
      <c r="K50" s="110"/>
      <c r="L50" s="90"/>
      <c r="N50" t="s">
        <v>97</v>
      </c>
    </row>
    <row r="51" spans="2:28" x14ac:dyDescent="0.35">
      <c r="B51" s="63">
        <v>42</v>
      </c>
      <c r="C51" s="60">
        <v>2002</v>
      </c>
      <c r="D51" s="61">
        <v>8.6666666666666661</v>
      </c>
      <c r="E51" s="107"/>
      <c r="F51" s="108"/>
      <c r="G51" s="109"/>
      <c r="H51" s="110"/>
      <c r="I51" s="111"/>
      <c r="J51" s="110"/>
      <c r="K51" s="110"/>
      <c r="L51" s="90"/>
      <c r="O51" t="s">
        <v>98</v>
      </c>
      <c r="Q51" t="s">
        <v>99</v>
      </c>
    </row>
    <row r="52" spans="2:28" x14ac:dyDescent="0.35">
      <c r="B52" s="63">
        <v>43</v>
      </c>
      <c r="C52" s="60">
        <v>2003</v>
      </c>
      <c r="D52" s="61">
        <v>8.2333333333333325</v>
      </c>
      <c r="E52" s="107"/>
      <c r="F52" s="108"/>
      <c r="G52" s="109"/>
      <c r="H52" s="110"/>
      <c r="I52" s="111"/>
      <c r="J52" s="110"/>
      <c r="K52" s="110"/>
      <c r="L52" s="90"/>
      <c r="N52" t="s">
        <v>100</v>
      </c>
      <c r="P52" s="47"/>
      <c r="Q52" s="106" t="s">
        <v>101</v>
      </c>
      <c r="R52" s="47"/>
      <c r="S52" t="s">
        <v>102</v>
      </c>
    </row>
    <row r="53" spans="2:28" x14ac:dyDescent="0.35">
      <c r="B53" s="63">
        <v>44</v>
      </c>
      <c r="C53" s="60">
        <v>2004</v>
      </c>
      <c r="D53" s="61">
        <v>7.8250000000000002</v>
      </c>
      <c r="E53" s="107"/>
      <c r="F53" s="108"/>
      <c r="G53" s="109"/>
      <c r="H53" s="110"/>
      <c r="I53" s="111"/>
      <c r="J53" s="110"/>
      <c r="K53" s="110"/>
      <c r="L53" s="90"/>
      <c r="Q53" s="41"/>
      <c r="T53" s="4"/>
      <c r="U53" s="4"/>
      <c r="V53" s="4"/>
      <c r="W53" s="4"/>
      <c r="X53" s="4"/>
    </row>
    <row r="54" spans="2:28" x14ac:dyDescent="0.35">
      <c r="B54" s="63">
        <v>45</v>
      </c>
      <c r="C54" s="60">
        <v>2005</v>
      </c>
      <c r="D54" s="61">
        <v>7.7166666666666659</v>
      </c>
      <c r="E54" s="107"/>
      <c r="F54" s="108"/>
      <c r="G54" s="109"/>
      <c r="H54" s="110"/>
      <c r="I54" s="111"/>
      <c r="J54" s="110"/>
      <c r="K54" s="110"/>
      <c r="L54" s="90"/>
    </row>
    <row r="55" spans="2:28" x14ac:dyDescent="0.35">
      <c r="B55" s="63">
        <v>46</v>
      </c>
      <c r="C55" s="60">
        <v>2006</v>
      </c>
      <c r="D55" s="61">
        <v>8.2249999999999979</v>
      </c>
      <c r="E55" s="107"/>
      <c r="F55" s="108"/>
      <c r="G55" s="109"/>
      <c r="H55" s="110"/>
      <c r="I55" s="111"/>
      <c r="J55" s="110"/>
      <c r="K55" s="110"/>
      <c r="L55" s="90"/>
      <c r="N55" s="4" t="s">
        <v>103</v>
      </c>
    </row>
    <row r="56" spans="2:28" x14ac:dyDescent="0.35">
      <c r="B56" s="63">
        <v>47</v>
      </c>
      <c r="C56" s="60">
        <v>2007</v>
      </c>
      <c r="D56" s="61">
        <v>9.0666666666666682</v>
      </c>
      <c r="E56" s="107"/>
      <c r="F56" s="108"/>
      <c r="G56" s="109"/>
      <c r="H56" s="110"/>
      <c r="I56" s="111"/>
      <c r="J56" s="110"/>
      <c r="K56" s="110"/>
      <c r="L56" s="90"/>
      <c r="N56" t="s">
        <v>104</v>
      </c>
      <c r="S56" s="117"/>
      <c r="T56" t="s">
        <v>105</v>
      </c>
    </row>
    <row r="57" spans="2:28" x14ac:dyDescent="0.35">
      <c r="B57" s="63">
        <v>48</v>
      </c>
      <c r="C57" s="60">
        <v>2008</v>
      </c>
      <c r="D57" s="61">
        <v>8.875</v>
      </c>
      <c r="E57" s="107"/>
      <c r="F57" s="108"/>
      <c r="G57" s="109"/>
      <c r="H57" s="110"/>
      <c r="I57" s="111"/>
      <c r="J57" s="110"/>
      <c r="K57" s="110"/>
      <c r="L57" s="90"/>
    </row>
    <row r="58" spans="2:28" ht="16" thickBot="1" x14ac:dyDescent="0.4">
      <c r="B58" s="63">
        <v>49</v>
      </c>
      <c r="C58" s="60">
        <v>2009</v>
      </c>
      <c r="D58" s="61">
        <v>8.4416666666666682</v>
      </c>
      <c r="E58" s="107"/>
      <c r="F58" s="108"/>
      <c r="G58" s="109"/>
      <c r="H58" s="110"/>
      <c r="I58" s="111"/>
      <c r="J58" s="110"/>
      <c r="K58" s="110"/>
      <c r="L58" s="90"/>
      <c r="P58" s="4" t="s">
        <v>106</v>
      </c>
      <c r="Q58" s="43" t="s">
        <v>107</v>
      </c>
    </row>
    <row r="59" spans="2:28" x14ac:dyDescent="0.35">
      <c r="B59" s="63">
        <v>50</v>
      </c>
      <c r="C59" s="60">
        <v>2010</v>
      </c>
      <c r="D59" s="61">
        <v>7.216666666666665</v>
      </c>
      <c r="E59" s="107"/>
      <c r="F59" s="108"/>
      <c r="G59" s="109"/>
      <c r="H59" s="110"/>
      <c r="I59" s="111"/>
      <c r="J59" s="110"/>
      <c r="K59" s="110"/>
      <c r="L59" s="90"/>
      <c r="P59" s="22"/>
      <c r="Q59" s="23"/>
      <c r="R59" s="24"/>
      <c r="S59" s="24"/>
      <c r="T59" s="25" t="s">
        <v>112</v>
      </c>
      <c r="U59" s="25" t="s">
        <v>8</v>
      </c>
      <c r="V59" s="26" t="s">
        <v>113</v>
      </c>
      <c r="W59" s="27"/>
      <c r="X59" s="28"/>
    </row>
    <row r="60" spans="2:28" x14ac:dyDescent="0.35">
      <c r="B60" s="63">
        <v>51</v>
      </c>
      <c r="C60" s="60">
        <v>2011</v>
      </c>
      <c r="D60" s="61">
        <v>8.5333333333333332</v>
      </c>
      <c r="E60" s="107"/>
      <c r="F60" s="108"/>
      <c r="G60" s="109"/>
      <c r="H60" s="110"/>
      <c r="I60" s="111"/>
      <c r="J60" s="110"/>
      <c r="K60" s="110"/>
      <c r="L60" s="90"/>
      <c r="P60" s="29" t="s">
        <v>108</v>
      </c>
      <c r="Q60" s="7"/>
      <c r="R60" s="8"/>
      <c r="S60" s="8"/>
      <c r="T60" s="10">
        <v>63</v>
      </c>
      <c r="U60" s="10">
        <f>COUNT(D10:D72)</f>
        <v>63</v>
      </c>
      <c r="V60" s="2" t="s">
        <v>32</v>
      </c>
      <c r="W60" s="2"/>
      <c r="X60" s="30"/>
    </row>
    <row r="61" spans="2:28" x14ac:dyDescent="0.35">
      <c r="B61" s="63">
        <v>52</v>
      </c>
      <c r="C61" s="60">
        <v>2012</v>
      </c>
      <c r="D61" s="61">
        <v>8.3250000000000011</v>
      </c>
      <c r="E61" s="107"/>
      <c r="F61" s="108"/>
      <c r="G61" s="109"/>
      <c r="H61" s="110"/>
      <c r="I61" s="111"/>
      <c r="J61" s="110"/>
      <c r="K61" s="110"/>
      <c r="L61" s="90"/>
      <c r="P61" s="29" t="s">
        <v>109</v>
      </c>
      <c r="Q61" s="7"/>
      <c r="R61" s="9"/>
      <c r="S61" s="9"/>
      <c r="T61" s="120"/>
      <c r="U61" s="47"/>
      <c r="V61" s="89"/>
      <c r="W61" s="2"/>
      <c r="X61" s="30"/>
    </row>
    <row r="62" spans="2:28" x14ac:dyDescent="0.35">
      <c r="B62" s="63">
        <v>53</v>
      </c>
      <c r="C62" s="60">
        <v>2013</v>
      </c>
      <c r="D62" s="61">
        <v>7.9249999999999998</v>
      </c>
      <c r="E62" s="107"/>
      <c r="F62" s="108"/>
      <c r="G62" s="109"/>
      <c r="H62" s="110"/>
      <c r="I62" s="111"/>
      <c r="J62" s="110"/>
      <c r="K62" s="110"/>
      <c r="L62" s="90"/>
      <c r="P62" s="29"/>
      <c r="Q62" s="7"/>
      <c r="R62" s="9"/>
      <c r="S62" s="9"/>
      <c r="T62" s="93"/>
      <c r="U62" s="88"/>
      <c r="V62" s="47"/>
      <c r="W62" s="2"/>
      <c r="X62" s="30"/>
    </row>
    <row r="63" spans="2:28" x14ac:dyDescent="0.35">
      <c r="B63" s="63">
        <v>54</v>
      </c>
      <c r="C63" s="60">
        <v>2014</v>
      </c>
      <c r="D63" s="61">
        <v>9.4333333333333336</v>
      </c>
      <c r="E63" s="107"/>
      <c r="F63" s="108"/>
      <c r="G63" s="109"/>
      <c r="H63" s="110"/>
      <c r="I63" s="111"/>
      <c r="J63" s="110"/>
      <c r="K63" s="110"/>
      <c r="L63" s="90"/>
      <c r="P63" s="29"/>
      <c r="Q63" s="7"/>
      <c r="R63" s="9"/>
      <c r="S63" s="9"/>
      <c r="T63" s="91"/>
      <c r="U63" s="91"/>
      <c r="V63" s="47"/>
      <c r="W63" s="2"/>
      <c r="X63" s="30"/>
    </row>
    <row r="64" spans="2:28" x14ac:dyDescent="0.35">
      <c r="B64" s="63">
        <v>55</v>
      </c>
      <c r="C64" s="60">
        <v>2015</v>
      </c>
      <c r="D64" s="61">
        <v>9.4083333333333332</v>
      </c>
      <c r="E64" s="107"/>
      <c r="F64" s="108"/>
      <c r="G64" s="109"/>
      <c r="H64" s="110"/>
      <c r="I64" s="111"/>
      <c r="J64" s="110"/>
      <c r="K64" s="110"/>
      <c r="L64" s="90"/>
      <c r="P64" s="29"/>
      <c r="Q64" s="7"/>
      <c r="R64" s="9"/>
      <c r="S64" s="9"/>
      <c r="T64" s="88"/>
      <c r="U64" s="88"/>
      <c r="V64" s="89"/>
      <c r="X64" s="30"/>
    </row>
    <row r="65" spans="1:24" x14ac:dyDescent="0.35">
      <c r="B65" s="63">
        <v>56</v>
      </c>
      <c r="C65" s="60">
        <v>2016</v>
      </c>
      <c r="D65" s="61">
        <v>8.6833333333333353</v>
      </c>
      <c r="E65" s="107"/>
      <c r="F65" s="108"/>
      <c r="G65" s="109"/>
      <c r="H65" s="110"/>
      <c r="I65" s="111"/>
      <c r="J65" s="110"/>
      <c r="K65" s="110"/>
      <c r="L65" s="90"/>
      <c r="P65" s="29"/>
      <c r="Q65" s="7"/>
      <c r="R65" s="9"/>
      <c r="S65" s="9"/>
      <c r="T65" s="88"/>
      <c r="U65" s="121"/>
      <c r="V65" s="89"/>
      <c r="X65" s="30"/>
    </row>
    <row r="66" spans="1:24" x14ac:dyDescent="0.35">
      <c r="B66" s="63">
        <v>57</v>
      </c>
      <c r="C66" s="60">
        <v>2017</v>
      </c>
      <c r="D66" s="61">
        <v>8.6166666666666654</v>
      </c>
      <c r="E66" s="107"/>
      <c r="F66" s="108"/>
      <c r="G66" s="109"/>
      <c r="H66" s="110"/>
      <c r="I66" s="111"/>
      <c r="J66" s="110"/>
      <c r="K66" s="110"/>
      <c r="L66" s="90"/>
      <c r="P66" s="29"/>
      <c r="Q66" s="7"/>
      <c r="R66" s="9"/>
      <c r="S66" s="9"/>
      <c r="T66" s="95"/>
      <c r="U66" s="96"/>
      <c r="V66" s="89"/>
      <c r="X66" s="30"/>
    </row>
    <row r="67" spans="1:24" x14ac:dyDescent="0.35">
      <c r="B67" s="63">
        <v>58</v>
      </c>
      <c r="C67" s="60">
        <v>2018</v>
      </c>
      <c r="D67" s="61">
        <v>9.65</v>
      </c>
      <c r="E67" s="107"/>
      <c r="F67" s="108"/>
      <c r="G67" s="109"/>
      <c r="H67" s="110"/>
      <c r="I67" s="111"/>
      <c r="J67" s="110"/>
      <c r="K67" s="110"/>
      <c r="L67" s="90"/>
      <c r="P67" s="29" t="s">
        <v>110</v>
      </c>
      <c r="Q67" s="7"/>
      <c r="R67" s="9"/>
      <c r="S67" s="9"/>
      <c r="T67" s="47"/>
      <c r="U67" s="47"/>
      <c r="V67" s="89"/>
      <c r="X67" s="30"/>
    </row>
    <row r="68" spans="1:24" x14ac:dyDescent="0.35">
      <c r="B68" s="63">
        <v>59</v>
      </c>
      <c r="C68" s="60">
        <v>2019</v>
      </c>
      <c r="D68" s="61">
        <v>9.5333333333333332</v>
      </c>
      <c r="E68" s="107"/>
      <c r="F68" s="108"/>
      <c r="G68" s="109"/>
      <c r="H68" s="110"/>
      <c r="I68" s="111"/>
      <c r="J68" s="110"/>
      <c r="K68" s="110"/>
      <c r="L68" s="90"/>
      <c r="O68" s="4"/>
      <c r="P68" s="29" t="s">
        <v>111</v>
      </c>
      <c r="Q68" s="7"/>
      <c r="R68" s="9"/>
      <c r="S68" s="9"/>
      <c r="T68" s="47"/>
      <c r="U68" s="47"/>
      <c r="V68" s="89"/>
      <c r="X68" s="30"/>
    </row>
    <row r="69" spans="1:24" x14ac:dyDescent="0.35">
      <c r="B69" s="63">
        <v>60</v>
      </c>
      <c r="C69" s="60">
        <v>2020</v>
      </c>
      <c r="D69" s="61">
        <v>9.125</v>
      </c>
      <c r="E69" s="107"/>
      <c r="F69" s="108"/>
      <c r="G69" s="109"/>
      <c r="H69" s="110"/>
      <c r="I69" s="111"/>
      <c r="J69" s="110"/>
      <c r="K69" s="110"/>
      <c r="L69" s="90"/>
      <c r="O69" s="4"/>
      <c r="P69" s="29"/>
      <c r="Q69" s="7"/>
      <c r="R69" s="9"/>
      <c r="S69" s="9"/>
      <c r="T69" s="95"/>
      <c r="U69" s="96"/>
      <c r="V69" s="89"/>
      <c r="X69" s="30"/>
    </row>
    <row r="70" spans="1:24" x14ac:dyDescent="0.35">
      <c r="B70" s="63">
        <v>61</v>
      </c>
      <c r="C70" s="60">
        <v>2021</v>
      </c>
      <c r="D70" s="61">
        <v>8.0416666666666661</v>
      </c>
      <c r="E70" s="107"/>
      <c r="F70" s="108"/>
      <c r="G70" s="109"/>
      <c r="H70" s="110"/>
      <c r="I70" s="111"/>
      <c r="J70" s="110"/>
      <c r="K70" s="110"/>
      <c r="L70" s="90"/>
      <c r="O70" s="4"/>
      <c r="P70" s="16"/>
      <c r="Q70" s="7"/>
      <c r="R70" s="9"/>
      <c r="S70" s="9"/>
      <c r="T70" s="47"/>
      <c r="U70" s="47"/>
      <c r="V70" s="89"/>
      <c r="X70" s="30"/>
    </row>
    <row r="71" spans="1:24" x14ac:dyDescent="0.35">
      <c r="B71" s="63">
        <v>62</v>
      </c>
      <c r="C71" s="60">
        <v>2022</v>
      </c>
      <c r="D71" s="61">
        <v>9.2249999999999996</v>
      </c>
      <c r="E71" s="107"/>
      <c r="F71" s="108"/>
      <c r="G71" s="109"/>
      <c r="H71" s="110"/>
      <c r="I71" s="111"/>
      <c r="J71" s="110"/>
      <c r="K71" s="110"/>
      <c r="L71" s="90"/>
      <c r="O71" s="4"/>
      <c r="P71" s="16"/>
      <c r="Q71" s="7"/>
      <c r="R71" s="9"/>
      <c r="S71" s="9"/>
      <c r="T71" s="95"/>
      <c r="U71" s="96"/>
      <c r="V71" s="2" t="s">
        <v>33</v>
      </c>
      <c r="X71" s="30"/>
    </row>
    <row r="72" spans="1:24" ht="15" thickBot="1" x14ac:dyDescent="0.4">
      <c r="B72" s="65">
        <v>63</v>
      </c>
      <c r="C72" s="34">
        <v>2023</v>
      </c>
      <c r="D72" s="75">
        <v>9.6749999999999989</v>
      </c>
      <c r="E72" s="112"/>
      <c r="F72" s="113"/>
      <c r="G72" s="114"/>
      <c r="H72" s="100"/>
      <c r="I72" s="99"/>
      <c r="J72" s="100"/>
      <c r="K72" s="100"/>
      <c r="L72" s="101"/>
      <c r="O72" s="4"/>
      <c r="P72" s="16"/>
      <c r="Q72" s="7"/>
      <c r="R72" s="9"/>
      <c r="S72" s="9"/>
      <c r="T72" s="47"/>
      <c r="U72" s="47"/>
      <c r="V72" s="89"/>
      <c r="X72" s="30"/>
    </row>
    <row r="73" spans="1:24" x14ac:dyDescent="0.35">
      <c r="D73" s="18"/>
      <c r="E73" s="68"/>
      <c r="F73" s="20"/>
      <c r="G73" s="4"/>
      <c r="I73" s="2"/>
      <c r="O73" s="4"/>
      <c r="P73" s="79"/>
      <c r="Q73" s="80"/>
      <c r="R73" s="81"/>
      <c r="S73" s="81"/>
      <c r="T73" s="122"/>
      <c r="U73" s="123"/>
      <c r="V73" s="72"/>
      <c r="W73" s="71"/>
      <c r="X73" s="82"/>
    </row>
    <row r="74" spans="1:24" x14ac:dyDescent="0.35">
      <c r="C74" s="4" t="s">
        <v>86</v>
      </c>
      <c r="D74" s="4" t="s">
        <v>87</v>
      </c>
      <c r="E74" s="68"/>
      <c r="F74" s="20"/>
      <c r="G74" s="4"/>
      <c r="I74" s="2"/>
      <c r="O74" s="4"/>
      <c r="P74" s="60"/>
      <c r="Q74" s="60"/>
      <c r="R74" s="60"/>
      <c r="S74" s="60"/>
      <c r="T74" s="67"/>
      <c r="U74" s="60"/>
      <c r="V74" s="59"/>
      <c r="W74" s="60"/>
      <c r="X74" s="60"/>
    </row>
    <row r="75" spans="1:24" x14ac:dyDescent="0.35">
      <c r="C75" s="117"/>
      <c r="D75" s="118"/>
      <c r="E75" s="21"/>
      <c r="F75" s="21"/>
      <c r="G75" s="4"/>
      <c r="I75" s="2"/>
      <c r="O75" s="4"/>
      <c r="P75" s="60"/>
      <c r="Q75" s="60"/>
      <c r="R75" s="60"/>
      <c r="S75" s="60"/>
      <c r="T75" s="67"/>
      <c r="U75" s="60"/>
      <c r="V75" s="59"/>
      <c r="W75" s="60"/>
      <c r="X75" s="60"/>
    </row>
    <row r="76" spans="1:24" x14ac:dyDescent="0.35">
      <c r="D76" s="18"/>
      <c r="E76" s="4"/>
      <c r="F76" s="4"/>
      <c r="G76" s="4"/>
      <c r="O76" s="4"/>
    </row>
    <row r="77" spans="1:24" ht="15.65" customHeight="1" x14ac:dyDescent="0.35">
      <c r="A77" s="4"/>
      <c r="B77" s="4"/>
      <c r="C77" t="s">
        <v>88</v>
      </c>
      <c r="E77" s="4"/>
      <c r="H77" s="4"/>
      <c r="O77" s="4"/>
    </row>
    <row r="78" spans="1:24" x14ac:dyDescent="0.35">
      <c r="B78" s="4"/>
      <c r="E78" s="115"/>
      <c r="F78" s="115"/>
      <c r="G78" s="116"/>
      <c r="H78" s="4"/>
      <c r="J78" s="47"/>
      <c r="O78" s="4"/>
    </row>
    <row r="79" spans="1:24" x14ac:dyDescent="0.35">
      <c r="A79" s="4"/>
      <c r="B79" s="4"/>
      <c r="C79" s="4"/>
      <c r="D79" s="4"/>
      <c r="E79" s="4"/>
      <c r="G79" s="4"/>
      <c r="H79" s="4"/>
      <c r="O79" s="4"/>
    </row>
    <row r="80" spans="1:24" x14ac:dyDescent="0.35">
      <c r="A80" s="4"/>
      <c r="B80" s="4"/>
      <c r="C80" s="4"/>
      <c r="D80" s="4"/>
      <c r="E80" s="4"/>
      <c r="F80" s="4"/>
      <c r="G80" s="4"/>
      <c r="H80" s="4"/>
      <c r="O80" s="2"/>
      <c r="P80" s="2"/>
      <c r="Q80" s="2"/>
      <c r="R80" s="2"/>
      <c r="S80" s="2"/>
      <c r="T80" s="2"/>
    </row>
    <row r="81" spans="1:30" x14ac:dyDescent="0.35">
      <c r="A81" s="4"/>
      <c r="B81" s="4" t="s">
        <v>89</v>
      </c>
      <c r="C81" s="4"/>
      <c r="D81" s="4"/>
      <c r="E81" s="4"/>
      <c r="G81" s="4"/>
      <c r="H81" s="4"/>
      <c r="O81" s="2"/>
      <c r="P81" s="2"/>
      <c r="Q81" s="2"/>
      <c r="R81" s="2"/>
      <c r="S81" s="2"/>
      <c r="T81" s="2"/>
    </row>
    <row r="82" spans="1:30" x14ac:dyDescent="0.35">
      <c r="A82" s="4"/>
      <c r="B82" s="4"/>
      <c r="C82" s="4"/>
      <c r="D82" s="4"/>
      <c r="E82" s="4"/>
      <c r="G82" s="4"/>
      <c r="H82" s="4"/>
      <c r="R82" s="5"/>
      <c r="S82" s="5"/>
      <c r="T82" s="2"/>
    </row>
    <row r="83" spans="1:30" x14ac:dyDescent="0.35">
      <c r="D83" s="37" t="s">
        <v>21</v>
      </c>
      <c r="E83" s="119"/>
      <c r="F83" s="2"/>
      <c r="G83" s="2"/>
      <c r="H83" s="2"/>
      <c r="AD83" s="12" t="s">
        <v>22</v>
      </c>
    </row>
    <row r="84" spans="1:30" x14ac:dyDescent="0.35">
      <c r="A84" s="4"/>
      <c r="D84" s="2"/>
      <c r="E84" s="2"/>
      <c r="F84" s="2"/>
      <c r="G84" s="2"/>
      <c r="H84" s="2"/>
    </row>
    <row r="86" spans="1:30" x14ac:dyDescent="0.35">
      <c r="D86" s="38" t="s">
        <v>21</v>
      </c>
      <c r="E86" s="47"/>
      <c r="L86" s="6"/>
      <c r="M86" s="2"/>
      <c r="N86" s="11"/>
    </row>
    <row r="87" spans="1:30" x14ac:dyDescent="0.35">
      <c r="L87" s="6"/>
      <c r="M87" s="11"/>
      <c r="N87" s="11"/>
    </row>
    <row r="89" spans="1:30" x14ac:dyDescent="0.35"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6" spans="1:30" x14ac:dyDescent="0.35">
      <c r="A96" s="16"/>
      <c r="G96" s="2"/>
    </row>
    <row r="97" spans="1:7" x14ac:dyDescent="0.35">
      <c r="A97" s="16"/>
      <c r="G97" s="2"/>
    </row>
  </sheetData>
  <hyperlinks>
    <hyperlink ref="B3" r:id="rId1" display="https://support.microsoft.com/cs-cz/office/linregrese-funkce-84d7d0d9-6e50-4101-977a-fa7abf772b6d"/>
    <hyperlink ref="W3" r:id="rId2" display="https://www.financevpraxi.cz/excel-funkce-linregrese"/>
    <hyperlink ref="Y4" r:id="rId3" display="https://exceltown.com/navody/pokrocila-analyza-regrese-korelace/percentily-a-prace-s-nimi/"/>
  </hyperlinks>
  <pageMargins left="0.7" right="0.7" top="0.78740157499999996" bottom="0.78740157499999996" header="0.3" footer="0.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066C9E9A673A40AEABD7DDC796348D" ma:contentTypeVersion="16" ma:contentTypeDescription="Vytvoří nový dokument" ma:contentTypeScope="" ma:versionID="956980e29827f78ef67fbc555b994a83">
  <xsd:schema xmlns:xsd="http://www.w3.org/2001/XMLSchema" xmlns:xs="http://www.w3.org/2001/XMLSchema" xmlns:p="http://schemas.microsoft.com/office/2006/metadata/properties" xmlns:ns3="4fe32690-e6f1-40bb-a320-b6f3c96856a5" xmlns:ns4="0743da74-5631-467f-a362-f43f82e85a67" targetNamespace="http://schemas.microsoft.com/office/2006/metadata/properties" ma:root="true" ma:fieldsID="a960602ba5ed9bc9705500fbeb1901ac" ns3:_="" ns4:_="">
    <xsd:import namespace="4fe32690-e6f1-40bb-a320-b6f3c96856a5"/>
    <xsd:import namespace="0743da74-5631-467f-a362-f43f82e85a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32690-e6f1-40bb-a320-b6f3c9685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3da74-5631-467f-a362-f43f82e85a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e32690-e6f1-40bb-a320-b6f3c96856a5" xsi:nil="true"/>
  </documentManagement>
</p:properties>
</file>

<file path=customXml/itemProps1.xml><?xml version="1.0" encoding="utf-8"?>
<ds:datastoreItem xmlns:ds="http://schemas.openxmlformats.org/officeDocument/2006/customXml" ds:itemID="{6557913C-5ED0-4265-AF95-5580B925A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32690-e6f1-40bb-a320-b6f3c96856a5"/>
    <ds:schemaRef ds:uri="0743da74-5631-467f-a362-f43f82e85a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9CF2F-0432-4476-93EF-E4C6B2B08D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3B5D18-A07D-4A53-9FFF-5E117373C9B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743da74-5631-467f-a362-f43f82e85a67"/>
    <ds:schemaRef ds:uri="4fe32690-e6f1-40bb-a320-b6f3c96856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climate ČR - temperature </vt:lpstr>
      <vt:lpstr>climate ČR - linear regression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Sopoušek</dc:creator>
  <cp:keywords/>
  <dc:description/>
  <cp:lastModifiedBy>Jiří Sopoušek</cp:lastModifiedBy>
  <cp:revision/>
  <dcterms:created xsi:type="dcterms:W3CDTF">2021-12-02T09:34:10Z</dcterms:created>
  <dcterms:modified xsi:type="dcterms:W3CDTF">2024-09-19T12:34:08Z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0x01010059066C9E9A673A40AEABD7DDC796348D</vt:lpwstr>
  </property>
</Properties>
</file>